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1bf20cd36c9602f3/桌面/（提交管理科）化学化工学院2024-2025学年度学生素质综合测评材料/4.综合测评排名表^M新综合测评排名表/"/>
    </mc:Choice>
  </mc:AlternateContent>
  <xr:revisionPtr revIDLastSave="17" documentId="11_64F29BF8979DF8FC350A2C097E26DD2A98CA125F" xr6:coauthVersionLast="47" xr6:coauthVersionMax="47" xr10:uidLastSave="{1C991D10-6A67-40F7-B903-6BBBB8F6FC67}"/>
  <bookViews>
    <workbookView xWindow="2025" yWindow="1425" windowWidth="26775" windowHeight="14775" xr2:uid="{00000000-000D-0000-FFFF-FFFF00000000}"/>
  </bookViews>
  <sheets>
    <sheet name="专业年级" sheetId="3" r:id="rId1"/>
  </sheets>
  <definedNames>
    <definedName name="_xlnm._FilterDatabase" localSheetId="0" hidden="1">专业年级!$A$105:$X$109</definedName>
    <definedName name="_xlnm.Print_Area" localSheetId="0">专业年级!$A$1:$X$109</definedName>
    <definedName name="_xlnm.Print_Titles" localSheetId="0">专业年级!$4:$4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3" i="3" l="1"/>
  <c r="R103" i="3"/>
  <c r="O103" i="3"/>
  <c r="L103" i="3"/>
  <c r="I103" i="3"/>
  <c r="U102" i="3"/>
  <c r="R102" i="3"/>
  <c r="O102" i="3"/>
  <c r="L102" i="3"/>
  <c r="I102" i="3"/>
  <c r="U101" i="3"/>
  <c r="R101" i="3"/>
  <c r="O101" i="3"/>
  <c r="L101" i="3"/>
  <c r="I101" i="3"/>
  <c r="I100" i="3"/>
  <c r="V100" i="3" s="1"/>
  <c r="U99" i="3"/>
  <c r="R99" i="3"/>
  <c r="O99" i="3"/>
  <c r="L99" i="3"/>
  <c r="I99" i="3"/>
  <c r="V99" i="3" s="1"/>
  <c r="U98" i="3"/>
  <c r="R98" i="3"/>
  <c r="O98" i="3"/>
  <c r="L98" i="3"/>
  <c r="I98" i="3"/>
  <c r="U97" i="3"/>
  <c r="R97" i="3"/>
  <c r="O97" i="3"/>
  <c r="L97" i="3"/>
  <c r="I97" i="3"/>
  <c r="U96" i="3"/>
  <c r="R96" i="3"/>
  <c r="O96" i="3"/>
  <c r="L96" i="3"/>
  <c r="I96" i="3"/>
  <c r="V96" i="3" s="1"/>
  <c r="U95" i="3"/>
  <c r="R95" i="3"/>
  <c r="O95" i="3"/>
  <c r="L95" i="3"/>
  <c r="I95" i="3"/>
  <c r="U94" i="3"/>
  <c r="R94" i="3"/>
  <c r="O94" i="3"/>
  <c r="L94" i="3"/>
  <c r="I94" i="3"/>
  <c r="U93" i="3"/>
  <c r="R93" i="3"/>
  <c r="O93" i="3"/>
  <c r="L93" i="3"/>
  <c r="I93" i="3"/>
  <c r="V92" i="3"/>
  <c r="I92" i="3"/>
  <c r="I91" i="3"/>
  <c r="V91" i="3" s="1"/>
  <c r="U90" i="3"/>
  <c r="R90" i="3"/>
  <c r="O90" i="3"/>
  <c r="L90" i="3"/>
  <c r="I90" i="3"/>
  <c r="U89" i="3"/>
  <c r="R89" i="3"/>
  <c r="O89" i="3"/>
  <c r="L89" i="3"/>
  <c r="I89" i="3"/>
  <c r="U88" i="3"/>
  <c r="R88" i="3"/>
  <c r="O88" i="3"/>
  <c r="L88" i="3"/>
  <c r="I88" i="3"/>
  <c r="V88" i="3" s="1"/>
  <c r="I87" i="3"/>
  <c r="V87" i="3" s="1"/>
  <c r="I86" i="3"/>
  <c r="V86" i="3" s="1"/>
  <c r="U85" i="3"/>
  <c r="R85" i="3"/>
  <c r="O85" i="3"/>
  <c r="L85" i="3"/>
  <c r="I85" i="3"/>
  <c r="I84" i="3"/>
  <c r="V84" i="3" s="1"/>
  <c r="U83" i="3"/>
  <c r="R83" i="3"/>
  <c r="O83" i="3"/>
  <c r="L83" i="3"/>
  <c r="I83" i="3"/>
  <c r="U82" i="3"/>
  <c r="R82" i="3"/>
  <c r="O82" i="3"/>
  <c r="L82" i="3"/>
  <c r="I82" i="3"/>
  <c r="U81" i="3"/>
  <c r="R81" i="3"/>
  <c r="O81" i="3"/>
  <c r="L81" i="3"/>
  <c r="I81" i="3"/>
  <c r="U80" i="3"/>
  <c r="R80" i="3"/>
  <c r="O80" i="3"/>
  <c r="L80" i="3"/>
  <c r="I80" i="3"/>
  <c r="I79" i="3"/>
  <c r="V79" i="3" s="1"/>
  <c r="U78" i="3"/>
  <c r="R78" i="3"/>
  <c r="O78" i="3"/>
  <c r="L78" i="3"/>
  <c r="I78" i="3"/>
  <c r="V78" i="3" s="1"/>
  <c r="U77" i="3"/>
  <c r="R77" i="3"/>
  <c r="O77" i="3"/>
  <c r="L77" i="3"/>
  <c r="I77" i="3"/>
  <c r="U76" i="3"/>
  <c r="R76" i="3"/>
  <c r="O76" i="3"/>
  <c r="L76" i="3"/>
  <c r="I76" i="3"/>
  <c r="U75" i="3"/>
  <c r="R75" i="3"/>
  <c r="O75" i="3"/>
  <c r="L75" i="3"/>
  <c r="I75" i="3"/>
  <c r="U74" i="3"/>
  <c r="R74" i="3"/>
  <c r="O74" i="3"/>
  <c r="L74" i="3"/>
  <c r="I74" i="3"/>
  <c r="I73" i="3"/>
  <c r="V73" i="3" s="1"/>
  <c r="I72" i="3"/>
  <c r="V72" i="3" s="1"/>
  <c r="V71" i="3"/>
  <c r="I71" i="3"/>
  <c r="I70" i="3"/>
  <c r="V70" i="3" s="1"/>
  <c r="U69" i="3"/>
  <c r="R69" i="3"/>
  <c r="O69" i="3"/>
  <c r="L69" i="3"/>
  <c r="I69" i="3"/>
  <c r="U68" i="3"/>
  <c r="R68" i="3"/>
  <c r="O68" i="3"/>
  <c r="L68" i="3"/>
  <c r="I68" i="3"/>
  <c r="U67" i="3"/>
  <c r="R67" i="3"/>
  <c r="O67" i="3"/>
  <c r="L67" i="3"/>
  <c r="I67" i="3"/>
  <c r="U66" i="3"/>
  <c r="R66" i="3"/>
  <c r="O66" i="3"/>
  <c r="L66" i="3"/>
  <c r="I66" i="3"/>
  <c r="I65" i="3"/>
  <c r="V65" i="3" s="1"/>
  <c r="I64" i="3"/>
  <c r="V64" i="3" s="1"/>
  <c r="U63" i="3"/>
  <c r="R63" i="3"/>
  <c r="O63" i="3"/>
  <c r="L63" i="3"/>
  <c r="I63" i="3"/>
  <c r="U62" i="3"/>
  <c r="R62" i="3"/>
  <c r="O62" i="3"/>
  <c r="L62" i="3"/>
  <c r="I62" i="3"/>
  <c r="I61" i="3"/>
  <c r="V61" i="3" s="1"/>
  <c r="U60" i="3"/>
  <c r="R60" i="3"/>
  <c r="O60" i="3"/>
  <c r="L60" i="3"/>
  <c r="I60" i="3"/>
  <c r="U59" i="3"/>
  <c r="R59" i="3"/>
  <c r="O59" i="3"/>
  <c r="L59" i="3"/>
  <c r="I59" i="3"/>
  <c r="I58" i="3"/>
  <c r="V58" i="3" s="1"/>
  <c r="I57" i="3"/>
  <c r="V57" i="3" s="1"/>
  <c r="U56" i="3"/>
  <c r="R56" i="3"/>
  <c r="O56" i="3"/>
  <c r="L56" i="3"/>
  <c r="I56" i="3"/>
  <c r="U55" i="3"/>
  <c r="R55" i="3"/>
  <c r="O55" i="3"/>
  <c r="L55" i="3"/>
  <c r="I55" i="3"/>
  <c r="U54" i="3"/>
  <c r="R54" i="3"/>
  <c r="O54" i="3"/>
  <c r="L54" i="3"/>
  <c r="I54" i="3"/>
  <c r="U53" i="3"/>
  <c r="R53" i="3"/>
  <c r="O53" i="3"/>
  <c r="L53" i="3"/>
  <c r="I53" i="3"/>
  <c r="I52" i="3"/>
  <c r="V52" i="3" s="1"/>
  <c r="U51" i="3"/>
  <c r="R51" i="3"/>
  <c r="O51" i="3"/>
  <c r="L51" i="3"/>
  <c r="I51" i="3"/>
  <c r="U50" i="3"/>
  <c r="R50" i="3"/>
  <c r="O50" i="3"/>
  <c r="L50" i="3"/>
  <c r="I50" i="3"/>
  <c r="U49" i="3"/>
  <c r="R49" i="3"/>
  <c r="O49" i="3"/>
  <c r="L49" i="3"/>
  <c r="I49" i="3"/>
  <c r="V49" i="3" s="1"/>
  <c r="U48" i="3"/>
  <c r="R48" i="3"/>
  <c r="O48" i="3"/>
  <c r="L48" i="3"/>
  <c r="I48" i="3"/>
  <c r="U47" i="3"/>
  <c r="R47" i="3"/>
  <c r="O47" i="3"/>
  <c r="L47" i="3"/>
  <c r="I47" i="3"/>
  <c r="U46" i="3"/>
  <c r="R46" i="3"/>
  <c r="O46" i="3"/>
  <c r="L46" i="3"/>
  <c r="I46" i="3"/>
  <c r="I45" i="3"/>
  <c r="V45" i="3" s="1"/>
  <c r="U44" i="3"/>
  <c r="R44" i="3"/>
  <c r="O44" i="3"/>
  <c r="L44" i="3"/>
  <c r="I44" i="3"/>
  <c r="U43" i="3"/>
  <c r="R43" i="3"/>
  <c r="O43" i="3"/>
  <c r="L43" i="3"/>
  <c r="I43" i="3"/>
  <c r="U42" i="3"/>
  <c r="R42" i="3"/>
  <c r="O42" i="3"/>
  <c r="L42" i="3"/>
  <c r="I42" i="3"/>
  <c r="U41" i="3"/>
  <c r="R41" i="3"/>
  <c r="O41" i="3"/>
  <c r="L41" i="3"/>
  <c r="I41" i="3"/>
  <c r="U40" i="3"/>
  <c r="R40" i="3"/>
  <c r="O40" i="3"/>
  <c r="L40" i="3"/>
  <c r="I40" i="3"/>
  <c r="U39" i="3"/>
  <c r="R39" i="3"/>
  <c r="O39" i="3"/>
  <c r="L39" i="3"/>
  <c r="I39" i="3"/>
  <c r="U38" i="3"/>
  <c r="R38" i="3"/>
  <c r="O38" i="3"/>
  <c r="L38" i="3"/>
  <c r="I38" i="3"/>
  <c r="I37" i="3"/>
  <c r="V37" i="3" s="1"/>
  <c r="I36" i="3"/>
  <c r="V36" i="3" s="1"/>
  <c r="I35" i="3"/>
  <c r="V35" i="3" s="1"/>
  <c r="I34" i="3"/>
  <c r="V34" i="3" s="1"/>
  <c r="U33" i="3"/>
  <c r="R33" i="3"/>
  <c r="O33" i="3"/>
  <c r="L33" i="3"/>
  <c r="I33" i="3"/>
  <c r="I32" i="3"/>
  <c r="V32" i="3" s="1"/>
  <c r="U31" i="3"/>
  <c r="R31" i="3"/>
  <c r="O31" i="3"/>
  <c r="L31" i="3"/>
  <c r="I31" i="3"/>
  <c r="U30" i="3"/>
  <c r="R30" i="3"/>
  <c r="O30" i="3"/>
  <c r="L30" i="3"/>
  <c r="I30" i="3"/>
  <c r="I29" i="3"/>
  <c r="V29" i="3" s="1"/>
  <c r="U28" i="3"/>
  <c r="R28" i="3"/>
  <c r="O28" i="3"/>
  <c r="L28" i="3"/>
  <c r="I28" i="3"/>
  <c r="U27" i="3"/>
  <c r="R27" i="3"/>
  <c r="O27" i="3"/>
  <c r="L27" i="3"/>
  <c r="I27" i="3"/>
  <c r="U26" i="3"/>
  <c r="R26" i="3"/>
  <c r="O26" i="3"/>
  <c r="L26" i="3"/>
  <c r="I26" i="3"/>
  <c r="V26" i="3" s="1"/>
  <c r="U25" i="3"/>
  <c r="R25" i="3"/>
  <c r="O25" i="3"/>
  <c r="L25" i="3"/>
  <c r="I25" i="3"/>
  <c r="I24" i="3"/>
  <c r="V24" i="3" s="1"/>
  <c r="U23" i="3"/>
  <c r="R23" i="3"/>
  <c r="O23" i="3"/>
  <c r="V23" i="3" s="1"/>
  <c r="L23" i="3"/>
  <c r="I23" i="3"/>
  <c r="V22" i="3"/>
  <c r="I22" i="3"/>
  <c r="I21" i="3"/>
  <c r="V21" i="3" s="1"/>
  <c r="U20" i="3"/>
  <c r="R20" i="3"/>
  <c r="O20" i="3"/>
  <c r="L20" i="3"/>
  <c r="I20" i="3"/>
  <c r="U19" i="3"/>
  <c r="R19" i="3"/>
  <c r="O19" i="3"/>
  <c r="L19" i="3"/>
  <c r="I19" i="3"/>
  <c r="U18" i="3"/>
  <c r="R18" i="3"/>
  <c r="O18" i="3"/>
  <c r="L18" i="3"/>
  <c r="I18" i="3"/>
  <c r="U17" i="3"/>
  <c r="R17" i="3"/>
  <c r="O17" i="3"/>
  <c r="L17" i="3"/>
  <c r="V17" i="3" s="1"/>
  <c r="I17" i="3"/>
  <c r="U16" i="3"/>
  <c r="R16" i="3"/>
  <c r="L16" i="3"/>
  <c r="I16" i="3"/>
  <c r="I15" i="3"/>
  <c r="V15" i="3" s="1"/>
  <c r="I14" i="3"/>
  <c r="V14" i="3" s="1"/>
  <c r="U13" i="3"/>
  <c r="R13" i="3"/>
  <c r="O13" i="3"/>
  <c r="L13" i="3"/>
  <c r="I13" i="3"/>
  <c r="U12" i="3"/>
  <c r="R12" i="3"/>
  <c r="O12" i="3"/>
  <c r="L12" i="3"/>
  <c r="I12" i="3"/>
  <c r="I11" i="3"/>
  <c r="V11" i="3" s="1"/>
  <c r="I10" i="3"/>
  <c r="V10" i="3" s="1"/>
  <c r="I9" i="3"/>
  <c r="V9" i="3" s="1"/>
  <c r="U8" i="3"/>
  <c r="R8" i="3"/>
  <c r="O8" i="3"/>
  <c r="L8" i="3"/>
  <c r="I8" i="3"/>
  <c r="I7" i="3"/>
  <c r="V7" i="3" s="1"/>
  <c r="U6" i="3"/>
  <c r="R6" i="3"/>
  <c r="O6" i="3"/>
  <c r="L6" i="3"/>
  <c r="I6" i="3"/>
  <c r="V5" i="3"/>
  <c r="I5" i="3"/>
  <c r="V51" i="3" l="1"/>
  <c r="V28" i="3"/>
  <c r="V56" i="3"/>
  <c r="V94" i="3"/>
  <c r="V33" i="3"/>
  <c r="V54" i="3"/>
  <c r="V76" i="3"/>
  <c r="V27" i="3"/>
  <c r="V19" i="3"/>
  <c r="V47" i="3"/>
  <c r="V53" i="3"/>
  <c r="V62" i="3"/>
  <c r="V74" i="3"/>
  <c r="V12" i="3"/>
  <c r="V31" i="3"/>
  <c r="V67" i="3"/>
  <c r="V89" i="3"/>
  <c r="V93" i="3"/>
  <c r="V6" i="3"/>
  <c r="V18" i="3"/>
  <c r="V25" i="3"/>
  <c r="V63" i="3"/>
  <c r="V41" i="3"/>
  <c r="V44" i="3"/>
  <c r="V60" i="3"/>
  <c r="V69" i="3"/>
  <c r="V82" i="3"/>
  <c r="V16" i="3"/>
  <c r="V102" i="3"/>
  <c r="V40" i="3"/>
  <c r="V20" i="3"/>
  <c r="V30" i="3"/>
  <c r="V13" i="3"/>
  <c r="V39" i="3"/>
  <c r="V80" i="3"/>
  <c r="V85" i="3"/>
  <c r="V97" i="3"/>
  <c r="V103" i="3"/>
  <c r="V46" i="3"/>
  <c r="V55" i="3"/>
  <c r="V68" i="3"/>
  <c r="V75" i="3"/>
  <c r="V77" i="3"/>
  <c r="V95" i="3"/>
  <c r="V43" i="3"/>
  <c r="V8" i="3"/>
  <c r="V48" i="3"/>
  <c r="V101" i="3"/>
  <c r="V66" i="3"/>
  <c r="V83" i="3"/>
  <c r="V81" i="3"/>
  <c r="V38" i="3"/>
  <c r="V42" i="3"/>
  <c r="V50" i="3"/>
  <c r="V59" i="3"/>
  <c r="V90" i="3"/>
  <c r="V98" i="3"/>
</calcChain>
</file>

<file path=xl/sharedStrings.xml><?xml version="1.0" encoding="utf-8"?>
<sst xmlns="http://schemas.openxmlformats.org/spreadsheetml/2006/main" count="653" uniqueCount="190">
  <si>
    <t>附件5：</t>
  </si>
  <si>
    <t xml:space="preserve">学院:      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</si>
  <si>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</si>
  <si>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</si>
  <si>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</si>
  <si>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</si>
  <si>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</si>
  <si>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</si>
  <si>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</si>
  <si>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</si>
  <si>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</si>
  <si>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</si>
  <si>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</si>
  <si>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</si>
  <si>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</si>
  <si>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</si>
  <si>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</si>
  <si>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</si>
  <si>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</si>
  <si>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美育
基础分</t>
  </si>
  <si>
    <t>美育
奖惩分</t>
  </si>
  <si>
    <t>美育
成绩</t>
  </si>
  <si>
    <t>劳育
基础分</t>
  </si>
  <si>
    <t>劳育
奖惩分</t>
  </si>
  <si>
    <t>劳育
成绩</t>
  </si>
  <si>
    <t>综合
测评分</t>
  </si>
  <si>
    <t>综合测评排名</t>
  </si>
  <si>
    <t>学习成绩排名</t>
  </si>
  <si>
    <t>是否有不及格课程</t>
  </si>
  <si>
    <t>专业年级
总人数</t>
  </si>
  <si>
    <t>奖学金
等级</t>
  </si>
  <si>
    <t>单项
奖学金</t>
  </si>
  <si>
    <t>荣誉称号</t>
  </si>
  <si>
    <t>学生签名</t>
  </si>
  <si>
    <t>是</t>
  </si>
  <si>
    <t>一等奖学金</t>
  </si>
  <si>
    <t>三好学生</t>
  </si>
  <si>
    <t>否</t>
  </si>
  <si>
    <t>二等奖学金</t>
  </si>
  <si>
    <t>三等奖学金</t>
  </si>
  <si>
    <t>道德风尚奖</t>
  </si>
  <si>
    <t>优秀学生干部</t>
  </si>
  <si>
    <t>课程考核不合格</t>
  </si>
  <si>
    <t>文体活动奖</t>
  </si>
  <si>
    <t>德育分未达标</t>
  </si>
  <si>
    <t>社会工作奖</t>
  </si>
  <si>
    <t>体育成绩不合格</t>
  </si>
  <si>
    <t>填表说明：</t>
  </si>
  <si>
    <t>1.请勿变动表格格式。</t>
  </si>
  <si>
    <t>2.专业、年级、班级、学号、姓名请采用教务信息系统中导出的个人基本信息，勿手工输入，避免产生错误。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</si>
  <si>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</si>
  <si>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4.综合测评排名符合优秀学生奖学金评比条件，但因“德育分未达标”、“课程考核不合格”或者“体育成绩不合格”等不符合者请在“奖学金等级”一栏进行标注。</t>
  </si>
  <si>
    <t>5.是否有不及格课程，指的是成绩单中列入综测范围的科目是否有不及格，请填写是或者否。</t>
  </si>
  <si>
    <t>化学化工学院</t>
  </si>
  <si>
    <t>化师24</t>
  </si>
  <si>
    <t>化师242</t>
  </si>
  <si>
    <t>刘欣</t>
  </si>
  <si>
    <t>化师243</t>
  </si>
  <si>
    <t>2408110361</t>
  </si>
  <si>
    <t>包家悦</t>
  </si>
  <si>
    <t>蔡璐</t>
  </si>
  <si>
    <t>2408110382</t>
  </si>
  <si>
    <t>黄聿星</t>
  </si>
  <si>
    <t>严佳双</t>
  </si>
  <si>
    <t>张馨馨</t>
  </si>
  <si>
    <t>宋沛莹</t>
  </si>
  <si>
    <t>化师241</t>
  </si>
  <si>
    <t>席静雯</t>
  </si>
  <si>
    <t>梁诗语</t>
  </si>
  <si>
    <t>陈冰颉</t>
  </si>
  <si>
    <t>李敏思</t>
  </si>
  <si>
    <t>2408110362</t>
  </si>
  <si>
    <t>杜涵琦</t>
  </si>
  <si>
    <t>83,75</t>
  </si>
  <si>
    <t>尚飞帆</t>
  </si>
  <si>
    <t>2408110374</t>
  </si>
  <si>
    <t>孙思颖</t>
  </si>
  <si>
    <t>2408110368</t>
  </si>
  <si>
    <t>廖怡</t>
  </si>
  <si>
    <t>2408110370</t>
  </si>
  <si>
    <t>刘晶晶</t>
  </si>
  <si>
    <t>朱苏皖</t>
  </si>
  <si>
    <t>徐雅雯</t>
  </si>
  <si>
    <t>张雨</t>
  </si>
  <si>
    <t>安晓雨</t>
  </si>
  <si>
    <t>2408110360</t>
  </si>
  <si>
    <t>包晨艺</t>
  </si>
  <si>
    <t>张若彤</t>
  </si>
  <si>
    <t>体测成绩不合格</t>
  </si>
  <si>
    <t>刘懿娴</t>
  </si>
  <si>
    <t>2408110378</t>
  </si>
  <si>
    <t>叶鑫怡</t>
  </si>
  <si>
    <t>陈延秀</t>
  </si>
  <si>
    <t>2408110375</t>
  </si>
  <si>
    <t>王文欣</t>
  </si>
  <si>
    <t>2408110372</t>
  </si>
  <si>
    <t>马宇萌</t>
  </si>
  <si>
    <t>叶紫怡</t>
  </si>
  <si>
    <t>姚申越</t>
  </si>
  <si>
    <t>罗俊涛</t>
  </si>
  <si>
    <t>吴丽云</t>
  </si>
  <si>
    <t>赖鑫</t>
  </si>
  <si>
    <t>冯梦</t>
  </si>
  <si>
    <t>王恬</t>
  </si>
  <si>
    <t>李贻舒</t>
  </si>
  <si>
    <t>2408110384</t>
  </si>
  <si>
    <t>李嘉琦</t>
  </si>
  <si>
    <t>2408110366</t>
  </si>
  <si>
    <t>李敏菲</t>
  </si>
  <si>
    <t>2408110386</t>
  </si>
  <si>
    <t>束一鸣</t>
  </si>
  <si>
    <t>张琦</t>
  </si>
  <si>
    <t>韩晴</t>
  </si>
  <si>
    <t>李子怡</t>
  </si>
  <si>
    <t>2408110365</t>
  </si>
  <si>
    <t>纪琳朋</t>
  </si>
  <si>
    <t>2408110376</t>
  </si>
  <si>
    <t>王欣冉</t>
  </si>
  <si>
    <t>冯念</t>
  </si>
  <si>
    <t>孟誉</t>
  </si>
  <si>
    <t>2408110371</t>
  </si>
  <si>
    <t>刘梦娇</t>
  </si>
  <si>
    <t>周蕊</t>
  </si>
  <si>
    <t>李佳颖</t>
  </si>
  <si>
    <t>吉玉婷</t>
  </si>
  <si>
    <t>2408110383</t>
  </si>
  <si>
    <t>金智辰</t>
  </si>
  <si>
    <t>王永盛</t>
  </si>
  <si>
    <t>2408110367</t>
  </si>
  <si>
    <t>李欣瑶</t>
  </si>
  <si>
    <t>吴亦倩</t>
  </si>
  <si>
    <t>周知栋</t>
  </si>
  <si>
    <t>2408110389</t>
  </si>
  <si>
    <t>周梓豪</t>
  </si>
  <si>
    <t>2408110369</t>
  </si>
  <si>
    <t>刘厚兰</t>
  </si>
  <si>
    <t>黄敏静</t>
  </si>
  <si>
    <t>苏夏玄</t>
  </si>
  <si>
    <t>2408110364</t>
  </si>
  <si>
    <t>环好</t>
  </si>
  <si>
    <t>郭冠呈</t>
  </si>
  <si>
    <t>程昊宇</t>
  </si>
  <si>
    <t>2408110380</t>
  </si>
  <si>
    <t>蔡国庆</t>
  </si>
  <si>
    <t>缪欣洁</t>
  </si>
  <si>
    <t>李怡曼</t>
  </si>
  <si>
    <t>2408110387</t>
  </si>
  <si>
    <t>邢政浩</t>
  </si>
  <si>
    <t>季强</t>
  </si>
  <si>
    <t>沈亚东</t>
  </si>
  <si>
    <t>徐越</t>
  </si>
  <si>
    <t>王恺铄</t>
  </si>
  <si>
    <t>王语婷</t>
  </si>
  <si>
    <t>杨曦喆</t>
  </si>
  <si>
    <t>李佳</t>
  </si>
  <si>
    <t>2408110381</t>
  </si>
  <si>
    <t>何麒</t>
  </si>
  <si>
    <t>张雨函</t>
  </si>
  <si>
    <t>施天乐</t>
  </si>
  <si>
    <t>黄子欣</t>
  </si>
  <si>
    <t>陈缘</t>
  </si>
  <si>
    <t>刘凯杰</t>
  </si>
  <si>
    <t>王旭</t>
  </si>
  <si>
    <t>陈逸凡</t>
  </si>
  <si>
    <t>2408110355</t>
  </si>
  <si>
    <t>刘嘉乐</t>
  </si>
  <si>
    <t>姜敏桥</t>
  </si>
  <si>
    <t>石鑫研</t>
  </si>
  <si>
    <t>周于暄</t>
  </si>
  <si>
    <t>2315110113</t>
  </si>
  <si>
    <t>李玥</t>
  </si>
  <si>
    <t>陈子悦</t>
  </si>
  <si>
    <t>魏嘉宏</t>
  </si>
  <si>
    <t>匡伊纯</t>
  </si>
  <si>
    <t>2408110373</t>
  </si>
  <si>
    <t>孙含雪</t>
  </si>
  <si>
    <t>刘宏宇</t>
  </si>
  <si>
    <t>2408110363</t>
  </si>
  <si>
    <t>韩金籽</t>
  </si>
  <si>
    <t>李金举</t>
  </si>
  <si>
    <t>2408110388</t>
  </si>
  <si>
    <t>周环宇</t>
  </si>
  <si>
    <t>李中杰</t>
  </si>
  <si>
    <t>王严圣</t>
  </si>
  <si>
    <t>杨爽</t>
  </si>
  <si>
    <t>李佳珍</t>
  </si>
  <si>
    <t>2333110452</t>
  </si>
  <si>
    <t>林煜彭</t>
  </si>
  <si>
    <t>杨盛尧</t>
  </si>
  <si>
    <t>化学化工学院化学（师范）专业2024年级综合测评排名表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</si>
</sst>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22">
    <font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4"/>
      <color rgb="FFFF0000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2"/>
      <color rgb="FFFF0000"/>
      <name val="仿宋"/>
      <charset val="134"/>
    </font>
    <font>
      <u/>
      <sz val="12"/>
      <name val="Times New Roman"/>
    </font>
    <font>
      <b/>
      <sz val="11"/>
      <color rgb="FFFF0000"/>
      <name val="黑体"/>
      <charset val="134"/>
    </font>
    <font>
      <sz val="9"/>
      <name val="宋体"/>
      <charset val="134"/>
    </font>
    <font>
      <sz val="7"/>
      <name val="仿宋"/>
      <family val="3"/>
      <charset val="134"/>
    </font>
    <font>
      <sz val="7"/>
      <color rgb="FF000000"/>
      <name val="仿宋"/>
      <family val="3"/>
      <charset val="134"/>
    </font>
    <font>
      <b/>
      <sz val="14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centerContinuous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3/relationships/customStorage" Target="customStorage/customStorag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A119"/>
  <sheetViews>
    <sheetView tabSelected="1" zoomScale="90" zoomScaleNormal="90" workbookViewId="0">
      <selection sqref="A1:AD1048576"/>
    </sheetView>
  </sheetViews>
  <sheetFormatPr defaultColWidth="9" defaultRowHeight="15" customHeight="1"/>
  <cols>
    <col min="1" max="2" width="9.5" style="3" customWidth="1"/>
    <col min="3" max="3" width="9.5" style="4" customWidth="1"/>
    <col min="4" max="6" width="5.375" style="3" customWidth="1"/>
    <col min="7" max="7" width="6.625" style="5" customWidth="1"/>
    <col min="8" max="8" width="6.625" style="4" customWidth="1"/>
    <col min="9" max="9" width="4.625" style="5" customWidth="1"/>
    <col min="10" max="10" width="6.625" style="5" customWidth="1"/>
    <col min="11" max="11" width="6.625" style="4" customWidth="1"/>
    <col min="12" max="12" width="4.625" style="4" customWidth="1"/>
    <col min="13" max="13" width="6.625" style="5" customWidth="1"/>
    <col min="14" max="14" width="6.625" style="4" customWidth="1"/>
    <col min="15" max="15" width="4.625" style="5" customWidth="1"/>
    <col min="16" max="16" width="6.625" style="6" customWidth="1"/>
    <col min="17" max="17" width="7.625" style="6" customWidth="1"/>
    <col min="18" max="18" width="6.625" style="3" customWidth="1"/>
    <col min="19" max="19" width="7.5" style="7" customWidth="1"/>
    <col min="20" max="20" width="7.125" style="3" customWidth="1"/>
    <col min="21" max="21" width="5.5" style="4" customWidth="1"/>
    <col min="22" max="22" width="8" style="4" customWidth="1"/>
    <col min="23" max="23" width="8.375" style="4" customWidth="1"/>
    <col min="24" max="26" width="8.625" style="3" customWidth="1"/>
    <col min="27" max="27" width="11.125" style="3" customWidth="1"/>
    <col min="28" max="28" width="9.625" style="3" customWidth="1"/>
    <col min="29" max="85" width="9" style="3"/>
    <col min="86" max="86" width="3.125" style="3" customWidth="1"/>
    <col min="87" max="87" width="13.125" style="3" customWidth="1"/>
    <col min="88" max="88" width="4.625" style="3" customWidth="1"/>
    <col min="89" max="89" width="11.25" style="3" customWidth="1"/>
    <col min="90" max="255" width="9" style="3"/>
  </cols>
  <sheetData>
    <row r="1" spans="1:261" ht="15" customHeight="1">
      <c r="A1" s="8" t="s">
        <v>0</v>
      </c>
      <c r="B1" s="8"/>
      <c r="C1" s="9"/>
      <c r="T1" s="18"/>
    </row>
    <row r="2" spans="1:261" s="1" customFormat="1" ht="18.75">
      <c r="A2" s="22" t="s">
        <v>189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9"/>
      <c r="Y2" s="19"/>
      <c r="Z2" s="19"/>
      <c r="AA2" s="19"/>
      <c r="AB2" s="19"/>
      <c r="AC2" s="19"/>
      <c r="AD2" s="19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pans="1:261" s="2" customFormat="1" ht="15.75">
      <c r="A3" s="11" t="s">
        <v>1</v>
      </c>
      <c r="B3" s="11"/>
      <c r="C3" s="11" t="s">
        <v>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12"/>
      <c r="S3" s="20"/>
      <c r="T3" s="12"/>
      <c r="U3" s="12"/>
      <c r="V3" s="21"/>
      <c r="X3" s="11" t="s">
        <v>3</v>
      </c>
    </row>
    <row r="4" spans="1:261" ht="41.1" customHeight="1">
      <c r="A4" s="23" t="s">
        <v>4</v>
      </c>
      <c r="B4" s="23" t="s">
        <v>5</v>
      </c>
      <c r="C4" s="24" t="s">
        <v>6</v>
      </c>
      <c r="D4" s="23" t="s">
        <v>7</v>
      </c>
      <c r="E4" s="23" t="s">
        <v>8</v>
      </c>
      <c r="F4" s="23" t="s">
        <v>9</v>
      </c>
      <c r="G4" s="25" t="s">
        <v>10</v>
      </c>
      <c r="H4" s="24" t="s">
        <v>11</v>
      </c>
      <c r="I4" s="25" t="s">
        <v>12</v>
      </c>
      <c r="J4" s="25" t="s">
        <v>13</v>
      </c>
      <c r="K4" s="24" t="s">
        <v>14</v>
      </c>
      <c r="L4" s="24" t="s">
        <v>15</v>
      </c>
      <c r="M4" s="25" t="s">
        <v>16</v>
      </c>
      <c r="N4" s="24" t="s">
        <v>17</v>
      </c>
      <c r="O4" s="25" t="s">
        <v>18</v>
      </c>
      <c r="P4" s="25" t="s">
        <v>19</v>
      </c>
      <c r="Q4" s="24" t="s">
        <v>20</v>
      </c>
      <c r="R4" s="25" t="s">
        <v>21</v>
      </c>
      <c r="S4" s="25" t="s">
        <v>22</v>
      </c>
      <c r="T4" s="24" t="s">
        <v>23</v>
      </c>
      <c r="U4" s="25" t="s">
        <v>24</v>
      </c>
      <c r="V4" s="25" t="s">
        <v>25</v>
      </c>
      <c r="W4" s="25" t="s">
        <v>26</v>
      </c>
      <c r="X4" s="24" t="s">
        <v>27</v>
      </c>
      <c r="Y4" s="26" t="s">
        <v>28</v>
      </c>
      <c r="Z4" s="25" t="s">
        <v>29</v>
      </c>
      <c r="AA4" s="24" t="s">
        <v>30</v>
      </c>
      <c r="AB4" s="24" t="s">
        <v>31</v>
      </c>
      <c r="AC4" s="24" t="s">
        <v>32</v>
      </c>
      <c r="AD4" s="24" t="s">
        <v>33</v>
      </c>
      <c r="IV4" s="3"/>
      <c r="IW4" s="3"/>
      <c r="IX4" s="3"/>
      <c r="IY4" s="3"/>
      <c r="IZ4" s="3"/>
      <c r="JA4" s="3"/>
    </row>
    <row r="5" spans="1:261" ht="15" customHeight="1">
      <c r="A5" s="27" t="s">
        <v>53</v>
      </c>
      <c r="B5" s="28" t="s">
        <v>54</v>
      </c>
      <c r="C5" s="27">
        <v>2024</v>
      </c>
      <c r="D5" s="27" t="s">
        <v>55</v>
      </c>
      <c r="E5" s="27">
        <v>2408110340</v>
      </c>
      <c r="F5" s="27" t="s">
        <v>56</v>
      </c>
      <c r="G5" s="29">
        <v>86.86</v>
      </c>
      <c r="H5" s="29">
        <v>7</v>
      </c>
      <c r="I5" s="29">
        <f t="shared" ref="I5:I68" si="0">G5+H5</f>
        <v>93.86</v>
      </c>
      <c r="J5" s="29">
        <v>92.33</v>
      </c>
      <c r="K5" s="29">
        <v>5.7</v>
      </c>
      <c r="L5" s="29">
        <v>98.03</v>
      </c>
      <c r="M5" s="29">
        <v>88.9</v>
      </c>
      <c r="N5" s="29">
        <v>0</v>
      </c>
      <c r="O5" s="29">
        <v>88.9</v>
      </c>
      <c r="P5" s="29">
        <v>60</v>
      </c>
      <c r="Q5" s="29">
        <v>0</v>
      </c>
      <c r="R5" s="29">
        <v>60</v>
      </c>
      <c r="S5" s="29">
        <v>60</v>
      </c>
      <c r="T5" s="29">
        <v>12</v>
      </c>
      <c r="U5" s="29">
        <v>72</v>
      </c>
      <c r="V5" s="29">
        <f t="shared" ref="V5:V11" si="1">I5*10%+L5*75%+O5*5%+R5*5%+U5*5%</f>
        <v>93.953499999999991</v>
      </c>
      <c r="W5" s="27">
        <v>1</v>
      </c>
      <c r="X5" s="27">
        <v>3</v>
      </c>
      <c r="Y5" s="27" t="s">
        <v>37</v>
      </c>
      <c r="Z5" s="27">
        <v>99</v>
      </c>
      <c r="AA5" s="28" t="s">
        <v>35</v>
      </c>
      <c r="AB5" s="28"/>
      <c r="AC5" s="28" t="s">
        <v>36</v>
      </c>
      <c r="AD5" s="30"/>
      <c r="IV5" s="3"/>
      <c r="IW5" s="3"/>
      <c r="IX5" s="3"/>
      <c r="IY5" s="3"/>
      <c r="IZ5" s="3"/>
      <c r="JA5" s="3"/>
    </row>
    <row r="6" spans="1:261" ht="15" customHeight="1">
      <c r="A6" s="31" t="s">
        <v>53</v>
      </c>
      <c r="B6" s="32" t="s">
        <v>54</v>
      </c>
      <c r="C6" s="27">
        <v>2024</v>
      </c>
      <c r="D6" s="27" t="s">
        <v>57</v>
      </c>
      <c r="E6" s="27" t="s">
        <v>58</v>
      </c>
      <c r="F6" s="27" t="s">
        <v>59</v>
      </c>
      <c r="G6" s="29">
        <v>86.93</v>
      </c>
      <c r="H6" s="29">
        <v>7.3250000000000002</v>
      </c>
      <c r="I6" s="29">
        <f t="shared" si="0"/>
        <v>94.25500000000001</v>
      </c>
      <c r="J6" s="29">
        <v>92.393000000000001</v>
      </c>
      <c r="K6" s="29">
        <v>3.5</v>
      </c>
      <c r="L6" s="29">
        <f>J6+K6</f>
        <v>95.893000000000001</v>
      </c>
      <c r="M6" s="29">
        <v>89.525000000000006</v>
      </c>
      <c r="N6" s="29">
        <v>0</v>
      </c>
      <c r="O6" s="29">
        <f>M6+N6</f>
        <v>89.525000000000006</v>
      </c>
      <c r="P6" s="29">
        <v>59.8</v>
      </c>
      <c r="Q6" s="29">
        <v>0</v>
      </c>
      <c r="R6" s="29">
        <f>P6+Q6</f>
        <v>59.8</v>
      </c>
      <c r="S6" s="29">
        <v>60</v>
      </c>
      <c r="T6" s="29">
        <v>13</v>
      </c>
      <c r="U6" s="29">
        <f>S6+T6</f>
        <v>73</v>
      </c>
      <c r="V6" s="29">
        <f>0.05*U6+0.05*R6+0.05*O6+0.75*L6+0.1*I6</f>
        <v>92.461500000000001</v>
      </c>
      <c r="W6" s="27">
        <v>2</v>
      </c>
      <c r="X6" s="27">
        <v>2</v>
      </c>
      <c r="Y6" s="27" t="s">
        <v>37</v>
      </c>
      <c r="Z6" s="27">
        <v>99</v>
      </c>
      <c r="AA6" s="28" t="s">
        <v>35</v>
      </c>
      <c r="AB6" s="28"/>
      <c r="AC6" s="28" t="s">
        <v>36</v>
      </c>
      <c r="AD6" s="30"/>
      <c r="CO6" s="3" t="s">
        <v>44</v>
      </c>
      <c r="IV6" s="3"/>
      <c r="IW6" s="3"/>
      <c r="IX6" s="3"/>
      <c r="IY6" s="3"/>
      <c r="IZ6" s="3"/>
      <c r="JA6" s="3"/>
    </row>
    <row r="7" spans="1:261" ht="15" customHeight="1">
      <c r="A7" s="27" t="s">
        <v>53</v>
      </c>
      <c r="B7" s="32" t="s">
        <v>54</v>
      </c>
      <c r="C7" s="27">
        <v>2024</v>
      </c>
      <c r="D7" s="27" t="s">
        <v>55</v>
      </c>
      <c r="E7" s="27">
        <v>2408110331</v>
      </c>
      <c r="F7" s="27" t="s">
        <v>60</v>
      </c>
      <c r="G7" s="29">
        <v>86.41</v>
      </c>
      <c r="H7" s="29">
        <v>5.75</v>
      </c>
      <c r="I7" s="29">
        <f t="shared" si="0"/>
        <v>92.16</v>
      </c>
      <c r="J7" s="29">
        <v>91.83</v>
      </c>
      <c r="K7" s="29">
        <v>5</v>
      </c>
      <c r="L7" s="29">
        <v>96.83</v>
      </c>
      <c r="M7" s="29">
        <v>79.150000000000006</v>
      </c>
      <c r="N7" s="29">
        <v>0</v>
      </c>
      <c r="O7" s="29">
        <v>79.150000000000006</v>
      </c>
      <c r="P7" s="29">
        <v>58.6</v>
      </c>
      <c r="Q7" s="29">
        <v>0.5</v>
      </c>
      <c r="R7" s="29">
        <v>59.1</v>
      </c>
      <c r="S7" s="29">
        <v>60</v>
      </c>
      <c r="T7" s="29">
        <v>11</v>
      </c>
      <c r="U7" s="29">
        <v>71</v>
      </c>
      <c r="V7" s="29">
        <f t="shared" si="1"/>
        <v>92.300999999999988</v>
      </c>
      <c r="W7" s="27">
        <v>3</v>
      </c>
      <c r="X7" s="27">
        <v>5</v>
      </c>
      <c r="Y7" s="27" t="s">
        <v>37</v>
      </c>
      <c r="Z7" s="27">
        <v>99</v>
      </c>
      <c r="AA7" s="28" t="s">
        <v>35</v>
      </c>
      <c r="AB7" s="28"/>
      <c r="AC7" s="28" t="s">
        <v>36</v>
      </c>
      <c r="AD7" s="30"/>
      <c r="CO7" s="3" t="s">
        <v>46</v>
      </c>
      <c r="IV7" s="3"/>
      <c r="IW7" s="3"/>
      <c r="IX7" s="3"/>
      <c r="IY7" s="3"/>
      <c r="IZ7" s="3"/>
      <c r="JA7" s="3"/>
    </row>
    <row r="8" spans="1:261" ht="15" customHeight="1">
      <c r="A8" s="27" t="s">
        <v>53</v>
      </c>
      <c r="B8" s="28" t="s">
        <v>54</v>
      </c>
      <c r="C8" s="27">
        <v>2024</v>
      </c>
      <c r="D8" s="31" t="s">
        <v>57</v>
      </c>
      <c r="E8" s="31" t="s">
        <v>61</v>
      </c>
      <c r="F8" s="31" t="s">
        <v>62</v>
      </c>
      <c r="G8" s="29">
        <v>87</v>
      </c>
      <c r="H8" s="29">
        <v>7.5750000000000002</v>
      </c>
      <c r="I8" s="29">
        <f t="shared" si="0"/>
        <v>94.575000000000003</v>
      </c>
      <c r="J8" s="29">
        <v>88.679000000000002</v>
      </c>
      <c r="K8" s="29">
        <v>6.5</v>
      </c>
      <c r="L8" s="29">
        <f>J8+K8</f>
        <v>95.179000000000002</v>
      </c>
      <c r="M8" s="29">
        <v>89.05</v>
      </c>
      <c r="N8" s="29">
        <v>0</v>
      </c>
      <c r="O8" s="29">
        <f>M8+N8</f>
        <v>89.05</v>
      </c>
      <c r="P8" s="29">
        <v>60</v>
      </c>
      <c r="Q8" s="29">
        <v>0</v>
      </c>
      <c r="R8" s="29">
        <f t="shared" ref="R8:R13" si="2">P8+Q8</f>
        <v>60</v>
      </c>
      <c r="S8" s="29">
        <v>60</v>
      </c>
      <c r="T8" s="29">
        <v>6</v>
      </c>
      <c r="U8" s="29">
        <f t="shared" ref="U8:U13" si="3">S8+T8</f>
        <v>66</v>
      </c>
      <c r="V8" s="29">
        <f>0.05*U8+0.05*R8+0.05*O8+0.75*L8+0.1*I8</f>
        <v>91.594250000000002</v>
      </c>
      <c r="W8" s="27">
        <v>4</v>
      </c>
      <c r="X8" s="27">
        <v>21</v>
      </c>
      <c r="Y8" s="27" t="s">
        <v>37</v>
      </c>
      <c r="Z8" s="27">
        <v>99</v>
      </c>
      <c r="AA8" s="28" t="s">
        <v>35</v>
      </c>
      <c r="AB8" s="28"/>
      <c r="AC8" s="28"/>
      <c r="AD8" s="30"/>
      <c r="IV8" s="3"/>
      <c r="IW8" s="3"/>
      <c r="IX8" s="3"/>
      <c r="IY8" s="3"/>
      <c r="IZ8" s="3"/>
      <c r="JA8" s="3"/>
    </row>
    <row r="9" spans="1:261" ht="15" customHeight="1">
      <c r="A9" s="31" t="s">
        <v>53</v>
      </c>
      <c r="B9" s="32" t="s">
        <v>54</v>
      </c>
      <c r="C9" s="27">
        <v>2024</v>
      </c>
      <c r="D9" s="27" t="s">
        <v>55</v>
      </c>
      <c r="E9" s="27">
        <v>2408110346</v>
      </c>
      <c r="F9" s="27" t="s">
        <v>63</v>
      </c>
      <c r="G9" s="29">
        <v>85.829599999999999</v>
      </c>
      <c r="H9" s="29">
        <v>9</v>
      </c>
      <c r="I9" s="29">
        <f t="shared" si="0"/>
        <v>94.829599999999999</v>
      </c>
      <c r="J9" s="29">
        <v>92.1</v>
      </c>
      <c r="K9" s="29">
        <v>2.5</v>
      </c>
      <c r="L9" s="29">
        <v>94.6</v>
      </c>
      <c r="M9" s="29">
        <v>92.5</v>
      </c>
      <c r="N9" s="29">
        <v>0</v>
      </c>
      <c r="O9" s="29">
        <v>92.5</v>
      </c>
      <c r="P9" s="29">
        <v>57</v>
      </c>
      <c r="Q9" s="29">
        <v>0</v>
      </c>
      <c r="R9" s="29">
        <v>57</v>
      </c>
      <c r="S9" s="29">
        <v>60</v>
      </c>
      <c r="T9" s="29">
        <v>10</v>
      </c>
      <c r="U9" s="29">
        <v>70</v>
      </c>
      <c r="V9" s="29">
        <f t="shared" si="1"/>
        <v>91.407959999999989</v>
      </c>
      <c r="W9" s="27">
        <v>5</v>
      </c>
      <c r="X9" s="27">
        <v>4</v>
      </c>
      <c r="Y9" s="27" t="s">
        <v>37</v>
      </c>
      <c r="Z9" s="27">
        <v>99</v>
      </c>
      <c r="AA9" s="28" t="s">
        <v>38</v>
      </c>
      <c r="AB9" s="28"/>
      <c r="AC9" s="28" t="s">
        <v>36</v>
      </c>
      <c r="AD9" s="30"/>
      <c r="IV9" s="3"/>
      <c r="IW9" s="3"/>
      <c r="IX9" s="3"/>
      <c r="IY9" s="3"/>
      <c r="IZ9" s="3"/>
      <c r="JA9" s="3"/>
    </row>
    <row r="10" spans="1:261" ht="15" customHeight="1">
      <c r="A10" s="27" t="s">
        <v>53</v>
      </c>
      <c r="B10" s="28" t="s">
        <v>54</v>
      </c>
      <c r="C10" s="27">
        <v>2024</v>
      </c>
      <c r="D10" s="27" t="s">
        <v>55</v>
      </c>
      <c r="E10" s="27">
        <v>2408110348</v>
      </c>
      <c r="F10" s="27" t="s">
        <v>64</v>
      </c>
      <c r="G10" s="29">
        <v>86.46</v>
      </c>
      <c r="H10" s="29">
        <v>5.2</v>
      </c>
      <c r="I10" s="29">
        <f t="shared" si="0"/>
        <v>91.66</v>
      </c>
      <c r="J10" s="29">
        <v>93.26</v>
      </c>
      <c r="K10" s="29">
        <v>3</v>
      </c>
      <c r="L10" s="29">
        <v>95.26</v>
      </c>
      <c r="M10" s="29">
        <v>85.65</v>
      </c>
      <c r="N10" s="29">
        <v>0</v>
      </c>
      <c r="O10" s="29">
        <v>85.65</v>
      </c>
      <c r="P10" s="29">
        <v>57.8</v>
      </c>
      <c r="Q10" s="29">
        <v>0</v>
      </c>
      <c r="R10" s="29">
        <v>57.8</v>
      </c>
      <c r="S10" s="29">
        <v>60</v>
      </c>
      <c r="T10" s="29">
        <v>12</v>
      </c>
      <c r="U10" s="29">
        <v>72</v>
      </c>
      <c r="V10" s="29">
        <f t="shared" si="1"/>
        <v>91.383499999999998</v>
      </c>
      <c r="W10" s="27">
        <v>6</v>
      </c>
      <c r="X10" s="27">
        <v>1</v>
      </c>
      <c r="Y10" s="27" t="s">
        <v>37</v>
      </c>
      <c r="Z10" s="27">
        <v>99</v>
      </c>
      <c r="AA10" s="28" t="s">
        <v>38</v>
      </c>
      <c r="AB10" s="28"/>
      <c r="AC10" s="28" t="s">
        <v>41</v>
      </c>
      <c r="AD10" s="30"/>
      <c r="IV10" s="3"/>
      <c r="IW10" s="3"/>
      <c r="IX10" s="3"/>
      <c r="IY10" s="3"/>
      <c r="IZ10" s="3"/>
      <c r="JA10" s="3"/>
    </row>
    <row r="11" spans="1:261" ht="15" customHeight="1">
      <c r="A11" s="27" t="s">
        <v>53</v>
      </c>
      <c r="B11" s="28" t="s">
        <v>54</v>
      </c>
      <c r="C11" s="27">
        <v>2024</v>
      </c>
      <c r="D11" s="27" t="s">
        <v>55</v>
      </c>
      <c r="E11" s="27">
        <v>2408110341</v>
      </c>
      <c r="F11" s="27" t="s">
        <v>65</v>
      </c>
      <c r="G11" s="29">
        <v>86.740799999999993</v>
      </c>
      <c r="H11" s="29">
        <v>6.2</v>
      </c>
      <c r="I11" s="29">
        <f t="shared" si="0"/>
        <v>92.940799999999996</v>
      </c>
      <c r="J11" s="29">
        <v>88.86</v>
      </c>
      <c r="K11" s="29">
        <v>5</v>
      </c>
      <c r="L11" s="29">
        <v>93.86</v>
      </c>
      <c r="M11" s="29">
        <v>86.5</v>
      </c>
      <c r="N11" s="29">
        <v>0</v>
      </c>
      <c r="O11" s="29">
        <v>86.5</v>
      </c>
      <c r="P11" s="29">
        <v>58.4</v>
      </c>
      <c r="Q11" s="29">
        <v>0</v>
      </c>
      <c r="R11" s="29">
        <v>58.4</v>
      </c>
      <c r="S11" s="29">
        <v>60</v>
      </c>
      <c r="T11" s="29">
        <v>12</v>
      </c>
      <c r="U11" s="29">
        <v>72</v>
      </c>
      <c r="V11" s="29">
        <f t="shared" si="1"/>
        <v>90.534079999999989</v>
      </c>
      <c r="W11" s="27">
        <v>7</v>
      </c>
      <c r="X11" s="27">
        <v>17</v>
      </c>
      <c r="Y11" s="27" t="s">
        <v>37</v>
      </c>
      <c r="Z11" s="27">
        <v>99</v>
      </c>
      <c r="AA11" s="28" t="s">
        <v>38</v>
      </c>
      <c r="AB11" s="28"/>
      <c r="AC11" s="28"/>
      <c r="AD11" s="30"/>
      <c r="IV11" s="3"/>
      <c r="IW11" s="3"/>
      <c r="IX11" s="3"/>
      <c r="IY11" s="3"/>
      <c r="IZ11" s="3"/>
      <c r="JA11" s="3"/>
    </row>
    <row r="12" spans="1:261" ht="15" customHeight="1">
      <c r="A12" s="27" t="s">
        <v>53</v>
      </c>
      <c r="B12" s="28" t="s">
        <v>54</v>
      </c>
      <c r="C12" s="27">
        <v>2024</v>
      </c>
      <c r="D12" s="27" t="s">
        <v>66</v>
      </c>
      <c r="E12" s="27">
        <v>2408110313</v>
      </c>
      <c r="F12" s="27" t="s">
        <v>67</v>
      </c>
      <c r="G12" s="29">
        <v>86.688999999999993</v>
      </c>
      <c r="H12" s="33">
        <v>9.4499999999999993</v>
      </c>
      <c r="I12" s="29">
        <f t="shared" si="0"/>
        <v>96.138999999999996</v>
      </c>
      <c r="J12" s="29">
        <v>89.582999999999998</v>
      </c>
      <c r="K12" s="29">
        <v>3</v>
      </c>
      <c r="L12" s="29">
        <f t="shared" ref="L12:L17" si="4">K12+J12</f>
        <v>92.582999999999998</v>
      </c>
      <c r="M12" s="29">
        <v>85.7</v>
      </c>
      <c r="N12" s="29">
        <v>13</v>
      </c>
      <c r="O12" s="29">
        <f t="shared" ref="O12:O17" si="5">N12+M12</f>
        <v>98.7</v>
      </c>
      <c r="P12" s="29">
        <v>57</v>
      </c>
      <c r="Q12" s="29">
        <v>1</v>
      </c>
      <c r="R12" s="29">
        <f t="shared" si="2"/>
        <v>58</v>
      </c>
      <c r="S12" s="29">
        <v>60</v>
      </c>
      <c r="T12" s="29">
        <v>11.5</v>
      </c>
      <c r="U12" s="29">
        <f t="shared" si="3"/>
        <v>71.5</v>
      </c>
      <c r="V12" s="29">
        <f t="shared" ref="V12:V17" si="6">I12*0.1+L12*0.75+O12*0.05+R12*0.05+U12*0.05</f>
        <v>90.461150000000018</v>
      </c>
      <c r="W12" s="27">
        <v>8</v>
      </c>
      <c r="X12" s="27">
        <v>13</v>
      </c>
      <c r="Y12" s="27" t="s">
        <v>37</v>
      </c>
      <c r="Z12" s="27">
        <v>99</v>
      </c>
      <c r="AA12" s="28" t="s">
        <v>38</v>
      </c>
      <c r="AB12" s="28"/>
      <c r="AC12" s="28"/>
      <c r="AD12" s="30"/>
      <c r="IV12" s="3"/>
      <c r="IW12" s="3"/>
      <c r="IX12" s="3"/>
      <c r="IY12" s="3"/>
      <c r="IZ12" s="3"/>
      <c r="JA12" s="3"/>
    </row>
    <row r="13" spans="1:261" ht="15" customHeight="1">
      <c r="A13" s="27" t="s">
        <v>53</v>
      </c>
      <c r="B13" s="28" t="s">
        <v>54</v>
      </c>
      <c r="C13" s="27">
        <v>2024</v>
      </c>
      <c r="D13" s="27" t="s">
        <v>66</v>
      </c>
      <c r="E13" s="27">
        <v>2408110307</v>
      </c>
      <c r="F13" s="27" t="s">
        <v>68</v>
      </c>
      <c r="G13" s="29">
        <v>85.614000000000004</v>
      </c>
      <c r="H13" s="33">
        <v>8.8249999999999993</v>
      </c>
      <c r="I13" s="29">
        <f t="shared" si="0"/>
        <v>94.439000000000007</v>
      </c>
      <c r="J13" s="29">
        <v>91.179000000000002</v>
      </c>
      <c r="K13" s="29">
        <v>2.5</v>
      </c>
      <c r="L13" s="29">
        <f t="shared" si="4"/>
        <v>93.679000000000002</v>
      </c>
      <c r="M13" s="29">
        <v>83.5</v>
      </c>
      <c r="N13" s="29">
        <v>0</v>
      </c>
      <c r="O13" s="29">
        <f t="shared" si="5"/>
        <v>83.5</v>
      </c>
      <c r="P13" s="29">
        <v>58.8</v>
      </c>
      <c r="Q13" s="29">
        <v>0</v>
      </c>
      <c r="R13" s="29">
        <f t="shared" si="2"/>
        <v>58.8</v>
      </c>
      <c r="S13" s="29">
        <v>60</v>
      </c>
      <c r="T13" s="29">
        <v>10</v>
      </c>
      <c r="U13" s="29">
        <f t="shared" si="3"/>
        <v>70</v>
      </c>
      <c r="V13" s="29">
        <f t="shared" si="6"/>
        <v>90.318150000000003</v>
      </c>
      <c r="W13" s="27">
        <v>9</v>
      </c>
      <c r="X13" s="27">
        <v>7</v>
      </c>
      <c r="Y13" s="27" t="s">
        <v>37</v>
      </c>
      <c r="Z13" s="27">
        <v>99</v>
      </c>
      <c r="AA13" s="28" t="s">
        <v>38</v>
      </c>
      <c r="AB13" s="28"/>
      <c r="AC13" s="28"/>
      <c r="AD13" s="30"/>
      <c r="IV13" s="3"/>
      <c r="IW13" s="3"/>
      <c r="IX13" s="3"/>
      <c r="IY13" s="3"/>
      <c r="IZ13" s="3"/>
      <c r="JA13" s="3"/>
    </row>
    <row r="14" spans="1:261" ht="15" customHeight="1">
      <c r="A14" s="27" t="s">
        <v>53</v>
      </c>
      <c r="B14" s="28" t="s">
        <v>54</v>
      </c>
      <c r="C14" s="27">
        <v>2024</v>
      </c>
      <c r="D14" s="27" t="s">
        <v>55</v>
      </c>
      <c r="E14" s="27">
        <v>2408110332</v>
      </c>
      <c r="F14" s="27" t="s">
        <v>69</v>
      </c>
      <c r="G14" s="29">
        <v>86.75</v>
      </c>
      <c r="H14" s="29">
        <v>9</v>
      </c>
      <c r="I14" s="29">
        <f t="shared" si="0"/>
        <v>95.75</v>
      </c>
      <c r="J14" s="29">
        <v>88.82</v>
      </c>
      <c r="K14" s="29">
        <v>5</v>
      </c>
      <c r="L14" s="29">
        <v>93.82</v>
      </c>
      <c r="M14" s="29">
        <v>78.650000000000006</v>
      </c>
      <c r="N14" s="29">
        <v>0</v>
      </c>
      <c r="O14" s="29">
        <v>78.650000000000006</v>
      </c>
      <c r="P14" s="29">
        <v>58</v>
      </c>
      <c r="Q14" s="29">
        <v>0</v>
      </c>
      <c r="R14" s="29">
        <v>58</v>
      </c>
      <c r="S14" s="29">
        <v>60</v>
      </c>
      <c r="T14" s="29">
        <v>10</v>
      </c>
      <c r="U14" s="29">
        <v>70</v>
      </c>
      <c r="V14" s="29">
        <f>I14*10%+L14*75%+O14*5%+R14*5%+U14*5%</f>
        <v>90.272500000000008</v>
      </c>
      <c r="W14" s="27">
        <v>10</v>
      </c>
      <c r="X14" s="27">
        <v>19</v>
      </c>
      <c r="Y14" s="27" t="s">
        <v>37</v>
      </c>
      <c r="Z14" s="27">
        <v>99</v>
      </c>
      <c r="AA14" s="28" t="s">
        <v>38</v>
      </c>
      <c r="AB14" s="28"/>
      <c r="AC14" s="28"/>
      <c r="AD14" s="30"/>
      <c r="IV14" s="3"/>
      <c r="IW14" s="3"/>
      <c r="IX14" s="3"/>
      <c r="IY14" s="3"/>
      <c r="IZ14" s="3"/>
      <c r="JA14" s="3"/>
    </row>
    <row r="15" spans="1:261" ht="15" customHeight="1">
      <c r="A15" s="27" t="s">
        <v>53</v>
      </c>
      <c r="B15" s="28" t="s">
        <v>54</v>
      </c>
      <c r="C15" s="27">
        <v>2024</v>
      </c>
      <c r="D15" s="27" t="s">
        <v>55</v>
      </c>
      <c r="E15" s="27">
        <v>2408110339</v>
      </c>
      <c r="F15" s="27" t="s">
        <v>70</v>
      </c>
      <c r="G15" s="29">
        <v>86.831599999999995</v>
      </c>
      <c r="H15" s="29">
        <v>7.98</v>
      </c>
      <c r="I15" s="29">
        <f t="shared" si="0"/>
        <v>94.811599999999999</v>
      </c>
      <c r="J15" s="29">
        <v>91.35</v>
      </c>
      <c r="K15" s="29">
        <v>1.5</v>
      </c>
      <c r="L15" s="29">
        <v>92.85</v>
      </c>
      <c r="M15" s="29">
        <v>81.37</v>
      </c>
      <c r="N15" s="29">
        <v>0</v>
      </c>
      <c r="O15" s="29">
        <v>81.37</v>
      </c>
      <c r="P15" s="29">
        <v>57.8</v>
      </c>
      <c r="Q15" s="29">
        <v>0</v>
      </c>
      <c r="R15" s="29">
        <v>57.8</v>
      </c>
      <c r="S15" s="29">
        <v>60</v>
      </c>
      <c r="T15" s="29">
        <v>12</v>
      </c>
      <c r="U15" s="29">
        <v>72</v>
      </c>
      <c r="V15" s="29">
        <f>I15*10%+L15*75%+O15*5%+R15*5%+U15*5%</f>
        <v>89.677159999999986</v>
      </c>
      <c r="W15" s="27">
        <v>11</v>
      </c>
      <c r="X15" s="27">
        <v>6</v>
      </c>
      <c r="Y15" s="27" t="s">
        <v>37</v>
      </c>
      <c r="Z15" s="27">
        <v>99</v>
      </c>
      <c r="AA15" s="28" t="s">
        <v>38</v>
      </c>
      <c r="AB15" s="28"/>
      <c r="AC15" s="28" t="s">
        <v>36</v>
      </c>
      <c r="AD15" s="30"/>
      <c r="IV15" s="3"/>
      <c r="IW15" s="3"/>
      <c r="IX15" s="3"/>
      <c r="IY15" s="3"/>
      <c r="IZ15" s="3"/>
      <c r="JA15" s="3"/>
    </row>
    <row r="16" spans="1:261" ht="15" customHeight="1">
      <c r="A16" s="27" t="s">
        <v>53</v>
      </c>
      <c r="B16" s="28" t="s">
        <v>54</v>
      </c>
      <c r="C16" s="27">
        <v>2024</v>
      </c>
      <c r="D16" s="27" t="s">
        <v>57</v>
      </c>
      <c r="E16" s="27" t="s">
        <v>71</v>
      </c>
      <c r="F16" s="27" t="s">
        <v>72</v>
      </c>
      <c r="G16" s="29">
        <v>86.951999999999998</v>
      </c>
      <c r="H16" s="29">
        <v>5.85</v>
      </c>
      <c r="I16" s="29">
        <f t="shared" si="0"/>
        <v>92.801999999999992</v>
      </c>
      <c r="J16" s="29">
        <v>88.106999999999999</v>
      </c>
      <c r="K16" s="29">
        <v>4</v>
      </c>
      <c r="L16" s="29">
        <f t="shared" ref="L16:L20" si="7">J16+K16</f>
        <v>92.106999999999999</v>
      </c>
      <c r="M16" s="34" t="s">
        <v>73</v>
      </c>
      <c r="N16" s="29">
        <v>0</v>
      </c>
      <c r="O16" s="29">
        <v>83.75</v>
      </c>
      <c r="P16" s="29">
        <v>60</v>
      </c>
      <c r="Q16" s="29">
        <v>0</v>
      </c>
      <c r="R16" s="29">
        <f t="shared" ref="R16:R20" si="8">P16+Q16</f>
        <v>60</v>
      </c>
      <c r="S16" s="29">
        <v>60</v>
      </c>
      <c r="T16" s="29">
        <v>10</v>
      </c>
      <c r="U16" s="29">
        <f t="shared" ref="U16:U20" si="9">S16+T16</f>
        <v>70</v>
      </c>
      <c r="V16" s="29">
        <f t="shared" ref="V16:V20" si="10">0.05*U16+0.05*R16+0.05*O16+0.75*L16+0.1*I16</f>
        <v>89.04795</v>
      </c>
      <c r="W16" s="27">
        <v>12</v>
      </c>
      <c r="X16" s="27">
        <v>24</v>
      </c>
      <c r="Y16" s="27" t="s">
        <v>37</v>
      </c>
      <c r="Z16" s="27">
        <v>99</v>
      </c>
      <c r="AA16" s="28" t="s">
        <v>38</v>
      </c>
      <c r="AB16" s="28"/>
      <c r="AC16" s="28"/>
      <c r="AD16" s="30"/>
      <c r="IV16" s="3"/>
      <c r="IW16" s="3"/>
      <c r="IX16" s="3"/>
      <c r="IY16" s="3"/>
      <c r="IZ16" s="3"/>
      <c r="JA16" s="3"/>
    </row>
    <row r="17" spans="1:261" ht="15" customHeight="1">
      <c r="A17" s="27" t="s">
        <v>53</v>
      </c>
      <c r="B17" s="28" t="s">
        <v>54</v>
      </c>
      <c r="C17" s="27">
        <v>2024</v>
      </c>
      <c r="D17" s="27" t="s">
        <v>66</v>
      </c>
      <c r="E17" s="27">
        <v>2408110310</v>
      </c>
      <c r="F17" s="27" t="s">
        <v>74</v>
      </c>
      <c r="G17" s="29">
        <v>86.5</v>
      </c>
      <c r="H17" s="33">
        <v>8.4499999999999993</v>
      </c>
      <c r="I17" s="29">
        <f t="shared" si="0"/>
        <v>94.95</v>
      </c>
      <c r="J17" s="29">
        <v>90.963999999999999</v>
      </c>
      <c r="K17" s="29">
        <v>1.5</v>
      </c>
      <c r="L17" s="29">
        <f t="shared" si="4"/>
        <v>92.463999999999999</v>
      </c>
      <c r="M17" s="29">
        <v>74.25</v>
      </c>
      <c r="N17" s="29">
        <v>0</v>
      </c>
      <c r="O17" s="29">
        <f t="shared" si="5"/>
        <v>74.25</v>
      </c>
      <c r="P17" s="29">
        <v>57.8</v>
      </c>
      <c r="Q17" s="29">
        <v>0</v>
      </c>
      <c r="R17" s="29">
        <f t="shared" si="8"/>
        <v>57.8</v>
      </c>
      <c r="S17" s="29">
        <v>60</v>
      </c>
      <c r="T17" s="29">
        <v>11</v>
      </c>
      <c r="U17" s="29">
        <f t="shared" si="9"/>
        <v>71</v>
      </c>
      <c r="V17" s="29">
        <f t="shared" si="6"/>
        <v>88.995500000000007</v>
      </c>
      <c r="W17" s="27">
        <v>13</v>
      </c>
      <c r="X17" s="27">
        <v>8</v>
      </c>
      <c r="Y17" s="27" t="s">
        <v>37</v>
      </c>
      <c r="Z17" s="27">
        <v>99</v>
      </c>
      <c r="AA17" s="28" t="s">
        <v>38</v>
      </c>
      <c r="AB17" s="28"/>
      <c r="AC17" s="28" t="s">
        <v>41</v>
      </c>
      <c r="AD17" s="30"/>
      <c r="IV17" s="3"/>
      <c r="IW17" s="3"/>
      <c r="IX17" s="3"/>
      <c r="IY17" s="3"/>
      <c r="IZ17" s="3"/>
      <c r="JA17" s="3"/>
    </row>
    <row r="18" spans="1:261" ht="15" customHeight="1">
      <c r="A18" s="27" t="s">
        <v>53</v>
      </c>
      <c r="B18" s="28" t="s">
        <v>54</v>
      </c>
      <c r="C18" s="27">
        <v>2024</v>
      </c>
      <c r="D18" s="31" t="s">
        <v>57</v>
      </c>
      <c r="E18" s="31" t="s">
        <v>75</v>
      </c>
      <c r="F18" s="31" t="s">
        <v>76</v>
      </c>
      <c r="G18" s="29">
        <v>86.843999999999994</v>
      </c>
      <c r="H18" s="29">
        <v>2</v>
      </c>
      <c r="I18" s="29">
        <f t="shared" si="0"/>
        <v>88.843999999999994</v>
      </c>
      <c r="J18" s="29">
        <v>90.094999999999999</v>
      </c>
      <c r="K18" s="29">
        <v>1.5</v>
      </c>
      <c r="L18" s="29">
        <f t="shared" si="7"/>
        <v>91.594999999999999</v>
      </c>
      <c r="M18" s="29">
        <v>81.150000000000006</v>
      </c>
      <c r="N18" s="29">
        <v>0</v>
      </c>
      <c r="O18" s="29">
        <f t="shared" ref="O18:O20" si="11">M18+N18</f>
        <v>81.150000000000006</v>
      </c>
      <c r="P18" s="29">
        <v>57.2</v>
      </c>
      <c r="Q18" s="29">
        <v>0</v>
      </c>
      <c r="R18" s="29">
        <f t="shared" si="8"/>
        <v>57.2</v>
      </c>
      <c r="S18" s="29">
        <v>60</v>
      </c>
      <c r="T18" s="29">
        <v>10</v>
      </c>
      <c r="U18" s="29">
        <f t="shared" si="9"/>
        <v>70</v>
      </c>
      <c r="V18" s="29">
        <f t="shared" si="10"/>
        <v>87.998149999999995</v>
      </c>
      <c r="W18" s="27">
        <v>14</v>
      </c>
      <c r="X18" s="27">
        <v>11</v>
      </c>
      <c r="Y18" s="27" t="s">
        <v>37</v>
      </c>
      <c r="Z18" s="27">
        <v>99</v>
      </c>
      <c r="AA18" s="28" t="s">
        <v>38</v>
      </c>
      <c r="AB18" s="28"/>
      <c r="AC18" s="28"/>
      <c r="AD18" s="30"/>
      <c r="IV18" s="3"/>
      <c r="IW18" s="3"/>
      <c r="IX18" s="3"/>
      <c r="IY18" s="3"/>
      <c r="IZ18" s="3"/>
      <c r="JA18" s="3"/>
    </row>
    <row r="19" spans="1:261" ht="15" customHeight="1">
      <c r="A19" s="27" t="s">
        <v>53</v>
      </c>
      <c r="B19" s="28" t="s">
        <v>54</v>
      </c>
      <c r="C19" s="27">
        <v>2024</v>
      </c>
      <c r="D19" s="31" t="s">
        <v>57</v>
      </c>
      <c r="E19" s="31" t="s">
        <v>77</v>
      </c>
      <c r="F19" s="31" t="s">
        <v>78</v>
      </c>
      <c r="G19" s="29">
        <v>86.992999999999995</v>
      </c>
      <c r="H19" s="29">
        <v>3.75</v>
      </c>
      <c r="I19" s="29">
        <f t="shared" si="0"/>
        <v>90.742999999999995</v>
      </c>
      <c r="J19" s="29">
        <v>89.56</v>
      </c>
      <c r="K19" s="29">
        <v>1.5</v>
      </c>
      <c r="L19" s="29">
        <f t="shared" si="7"/>
        <v>91.06</v>
      </c>
      <c r="M19" s="29">
        <v>81.599999999999994</v>
      </c>
      <c r="N19" s="29">
        <v>0</v>
      </c>
      <c r="O19" s="29">
        <f t="shared" si="11"/>
        <v>81.599999999999994</v>
      </c>
      <c r="P19" s="29">
        <v>57.8</v>
      </c>
      <c r="Q19" s="29">
        <v>0</v>
      </c>
      <c r="R19" s="29">
        <f t="shared" si="8"/>
        <v>57.8</v>
      </c>
      <c r="S19" s="29">
        <v>60</v>
      </c>
      <c r="T19" s="29">
        <v>10</v>
      </c>
      <c r="U19" s="29">
        <f t="shared" si="9"/>
        <v>70</v>
      </c>
      <c r="V19" s="29">
        <f t="shared" si="10"/>
        <v>87.839299999999994</v>
      </c>
      <c r="W19" s="27">
        <v>15</v>
      </c>
      <c r="X19" s="27">
        <v>14</v>
      </c>
      <c r="Y19" s="27" t="s">
        <v>37</v>
      </c>
      <c r="Z19" s="27">
        <v>99</v>
      </c>
      <c r="AA19" s="28" t="s">
        <v>39</v>
      </c>
      <c r="AB19" s="28"/>
      <c r="AC19" s="28"/>
      <c r="AD19" s="30"/>
      <c r="IV19" s="3"/>
      <c r="IW19" s="3"/>
      <c r="IX19" s="3"/>
      <c r="IY19" s="3"/>
      <c r="IZ19" s="3"/>
      <c r="JA19" s="3"/>
    </row>
    <row r="20" spans="1:261" ht="15" customHeight="1">
      <c r="A20" s="31" t="s">
        <v>53</v>
      </c>
      <c r="B20" s="28" t="s">
        <v>54</v>
      </c>
      <c r="C20" s="27">
        <v>2024</v>
      </c>
      <c r="D20" s="31" t="s">
        <v>57</v>
      </c>
      <c r="E20" s="31" t="s">
        <v>79</v>
      </c>
      <c r="F20" s="31" t="s">
        <v>80</v>
      </c>
      <c r="G20" s="29">
        <v>86.852000000000004</v>
      </c>
      <c r="H20" s="29">
        <v>5</v>
      </c>
      <c r="I20" s="29">
        <f t="shared" si="0"/>
        <v>91.852000000000004</v>
      </c>
      <c r="J20" s="29">
        <v>89.725999999999999</v>
      </c>
      <c r="K20" s="29">
        <v>1</v>
      </c>
      <c r="L20" s="29">
        <f t="shared" si="7"/>
        <v>90.725999999999999</v>
      </c>
      <c r="M20" s="29">
        <v>83.6</v>
      </c>
      <c r="N20" s="29">
        <v>0</v>
      </c>
      <c r="O20" s="29">
        <f t="shared" si="11"/>
        <v>83.6</v>
      </c>
      <c r="P20" s="29">
        <v>58.4</v>
      </c>
      <c r="Q20" s="29">
        <v>0</v>
      </c>
      <c r="R20" s="29">
        <f t="shared" si="8"/>
        <v>58.4</v>
      </c>
      <c r="S20" s="29">
        <v>60</v>
      </c>
      <c r="T20" s="29">
        <v>10</v>
      </c>
      <c r="U20" s="29">
        <f t="shared" si="9"/>
        <v>70</v>
      </c>
      <c r="V20" s="29">
        <f t="shared" si="10"/>
        <v>87.829699999999988</v>
      </c>
      <c r="W20" s="27">
        <v>16</v>
      </c>
      <c r="X20" s="27">
        <v>12</v>
      </c>
      <c r="Y20" s="27" t="s">
        <v>37</v>
      </c>
      <c r="Z20" s="27">
        <v>99</v>
      </c>
      <c r="AA20" s="28" t="s">
        <v>39</v>
      </c>
      <c r="AB20" s="28"/>
      <c r="AC20" s="28"/>
      <c r="AD20" s="30"/>
      <c r="IV20" s="3"/>
      <c r="IW20" s="3"/>
      <c r="IX20" s="3"/>
      <c r="IY20" s="3"/>
      <c r="IZ20" s="3"/>
      <c r="JA20" s="3"/>
    </row>
    <row r="21" spans="1:261" ht="15" customHeight="1">
      <c r="A21" s="31" t="s">
        <v>53</v>
      </c>
      <c r="B21" s="28" t="s">
        <v>54</v>
      </c>
      <c r="C21" s="27">
        <v>2024</v>
      </c>
      <c r="D21" s="27" t="s">
        <v>55</v>
      </c>
      <c r="E21" s="27">
        <v>2408110349</v>
      </c>
      <c r="F21" s="27" t="s">
        <v>81</v>
      </c>
      <c r="G21" s="29">
        <v>86.867000000000004</v>
      </c>
      <c r="H21" s="29">
        <v>7.15</v>
      </c>
      <c r="I21" s="29">
        <f t="shared" si="0"/>
        <v>94.01700000000001</v>
      </c>
      <c r="J21" s="29">
        <v>89.2</v>
      </c>
      <c r="K21" s="29">
        <v>1</v>
      </c>
      <c r="L21" s="29">
        <v>90.2</v>
      </c>
      <c r="M21" s="29">
        <v>77.900000000000006</v>
      </c>
      <c r="N21" s="29">
        <v>0</v>
      </c>
      <c r="O21" s="29">
        <v>77.900000000000006</v>
      </c>
      <c r="P21" s="29">
        <v>60</v>
      </c>
      <c r="Q21" s="29">
        <v>0</v>
      </c>
      <c r="R21" s="29">
        <v>60</v>
      </c>
      <c r="S21" s="29">
        <v>60</v>
      </c>
      <c r="T21" s="29">
        <v>12</v>
      </c>
      <c r="U21" s="29">
        <v>72</v>
      </c>
      <c r="V21" s="29">
        <f t="shared" ref="V21:V24" si="12">I21*10%+L21*75%+O21*5%+R21*5%+U21*5%</f>
        <v>87.546700000000001</v>
      </c>
      <c r="W21" s="27">
        <v>17</v>
      </c>
      <c r="X21" s="27">
        <v>16</v>
      </c>
      <c r="Y21" s="27" t="s">
        <v>37</v>
      </c>
      <c r="Z21" s="27">
        <v>99</v>
      </c>
      <c r="AA21" s="28" t="s">
        <v>39</v>
      </c>
      <c r="AB21" s="28"/>
      <c r="AC21" s="28"/>
      <c r="AD21" s="30"/>
      <c r="IV21" s="3"/>
      <c r="IW21" s="3"/>
      <c r="IX21" s="3"/>
      <c r="IY21" s="3"/>
      <c r="IZ21" s="3"/>
      <c r="JA21" s="3"/>
    </row>
    <row r="22" spans="1:261" ht="15" customHeight="1">
      <c r="A22" s="27" t="s">
        <v>53</v>
      </c>
      <c r="B22" s="28" t="s">
        <v>54</v>
      </c>
      <c r="C22" s="27">
        <v>2024</v>
      </c>
      <c r="D22" s="27" t="s">
        <v>55</v>
      </c>
      <c r="E22" s="27">
        <v>2408110345</v>
      </c>
      <c r="F22" s="27" t="s">
        <v>82</v>
      </c>
      <c r="G22" s="29">
        <v>85.754999999999995</v>
      </c>
      <c r="H22" s="29">
        <v>5</v>
      </c>
      <c r="I22" s="29">
        <f t="shared" si="0"/>
        <v>90.754999999999995</v>
      </c>
      <c r="J22" s="29">
        <v>89.39</v>
      </c>
      <c r="K22" s="29">
        <v>1.5</v>
      </c>
      <c r="L22" s="29">
        <v>90.89</v>
      </c>
      <c r="M22" s="29">
        <v>78.650000000000006</v>
      </c>
      <c r="N22" s="29">
        <v>0</v>
      </c>
      <c r="O22" s="29">
        <v>78.650000000000006</v>
      </c>
      <c r="P22" s="29">
        <v>58.2</v>
      </c>
      <c r="Q22" s="29">
        <v>0</v>
      </c>
      <c r="R22" s="29">
        <v>58.2</v>
      </c>
      <c r="S22" s="29">
        <v>60</v>
      </c>
      <c r="T22" s="29">
        <v>5.5</v>
      </c>
      <c r="U22" s="29">
        <v>65.5</v>
      </c>
      <c r="V22" s="29">
        <f t="shared" si="12"/>
        <v>87.360500000000016</v>
      </c>
      <c r="W22" s="27">
        <v>18</v>
      </c>
      <c r="X22" s="27">
        <v>15</v>
      </c>
      <c r="Y22" s="27" t="s">
        <v>37</v>
      </c>
      <c r="Z22" s="27">
        <v>99</v>
      </c>
      <c r="AA22" s="28" t="s">
        <v>39</v>
      </c>
      <c r="AB22" s="28"/>
      <c r="AC22" s="28"/>
      <c r="AD22" s="30"/>
      <c r="IV22" s="3"/>
      <c r="IW22" s="3"/>
      <c r="IX22" s="3"/>
      <c r="IY22" s="3"/>
      <c r="IZ22" s="3"/>
      <c r="JA22" s="3"/>
    </row>
    <row r="23" spans="1:261" ht="15" customHeight="1">
      <c r="A23" s="27" t="s">
        <v>53</v>
      </c>
      <c r="B23" s="28" t="s">
        <v>54</v>
      </c>
      <c r="C23" s="27">
        <v>2024</v>
      </c>
      <c r="D23" s="27" t="s">
        <v>66</v>
      </c>
      <c r="E23" s="27">
        <v>2408110315</v>
      </c>
      <c r="F23" s="27" t="s">
        <v>83</v>
      </c>
      <c r="G23" s="29">
        <v>86.53</v>
      </c>
      <c r="H23" s="33">
        <v>5.25</v>
      </c>
      <c r="I23" s="29">
        <f t="shared" si="0"/>
        <v>91.78</v>
      </c>
      <c r="J23" s="29">
        <v>88.844999999999999</v>
      </c>
      <c r="K23" s="29">
        <v>4</v>
      </c>
      <c r="L23" s="29">
        <f t="shared" ref="L23:L27" si="13">K23+J23</f>
        <v>92.844999999999999</v>
      </c>
      <c r="M23" s="29">
        <v>83.25</v>
      </c>
      <c r="N23" s="29">
        <v>0</v>
      </c>
      <c r="O23" s="29">
        <f t="shared" ref="O23:O27" si="14">N23+M23</f>
        <v>83.25</v>
      </c>
      <c r="P23" s="29">
        <v>34.200000000000003</v>
      </c>
      <c r="Q23" s="29">
        <v>0</v>
      </c>
      <c r="R23" s="29">
        <f t="shared" ref="R23:R28" si="15">P23+Q23</f>
        <v>34.200000000000003</v>
      </c>
      <c r="S23" s="29">
        <v>45</v>
      </c>
      <c r="T23" s="29">
        <v>0</v>
      </c>
      <c r="U23" s="29">
        <f t="shared" ref="U23:U28" si="16">S23+T23</f>
        <v>45</v>
      </c>
      <c r="V23" s="29">
        <f t="shared" ref="V23:V27" si="17">I23*0.1+L23*0.75+O23*0.05+R23*0.05+U23*0.05</f>
        <v>86.934249999999977</v>
      </c>
      <c r="W23" s="27">
        <v>19</v>
      </c>
      <c r="X23" s="27">
        <v>18</v>
      </c>
      <c r="Y23" s="27" t="s">
        <v>37</v>
      </c>
      <c r="Z23" s="27">
        <v>99</v>
      </c>
      <c r="AA23" s="28" t="s">
        <v>39</v>
      </c>
      <c r="AB23" s="28"/>
      <c r="AC23" s="28"/>
      <c r="AD23" s="30"/>
      <c r="IV23" s="3"/>
      <c r="IW23" s="3"/>
      <c r="IX23" s="3"/>
      <c r="IY23" s="3"/>
      <c r="IZ23" s="3"/>
      <c r="JA23" s="3"/>
    </row>
    <row r="24" spans="1:261" ht="15" customHeight="1">
      <c r="A24" s="31" t="s">
        <v>53</v>
      </c>
      <c r="B24" s="32" t="s">
        <v>54</v>
      </c>
      <c r="C24" s="27">
        <v>2024</v>
      </c>
      <c r="D24" s="27" t="s">
        <v>55</v>
      </c>
      <c r="E24" s="27">
        <v>2408110330</v>
      </c>
      <c r="F24" s="27" t="s">
        <v>84</v>
      </c>
      <c r="G24" s="29">
        <v>86.83</v>
      </c>
      <c r="H24" s="29">
        <v>4.25</v>
      </c>
      <c r="I24" s="29">
        <f t="shared" si="0"/>
        <v>91.08</v>
      </c>
      <c r="J24" s="29">
        <v>90.45</v>
      </c>
      <c r="K24" s="29">
        <v>1</v>
      </c>
      <c r="L24" s="29">
        <v>91.45</v>
      </c>
      <c r="M24" s="29">
        <v>72.97</v>
      </c>
      <c r="N24" s="29">
        <v>0</v>
      </c>
      <c r="O24" s="29">
        <v>72.97</v>
      </c>
      <c r="P24" s="29">
        <v>34.200000000000003</v>
      </c>
      <c r="Q24" s="29">
        <v>0</v>
      </c>
      <c r="R24" s="29">
        <v>34.200000000000003</v>
      </c>
      <c r="S24" s="29">
        <v>60</v>
      </c>
      <c r="T24" s="29">
        <v>11.5</v>
      </c>
      <c r="U24" s="29">
        <v>71.5</v>
      </c>
      <c r="V24" s="29">
        <f t="shared" si="12"/>
        <v>86.629000000000005</v>
      </c>
      <c r="W24" s="27">
        <v>20</v>
      </c>
      <c r="X24" s="27">
        <v>9</v>
      </c>
      <c r="Y24" s="27" t="s">
        <v>37</v>
      </c>
      <c r="Z24" s="27">
        <v>99</v>
      </c>
      <c r="AA24" s="28" t="s">
        <v>39</v>
      </c>
      <c r="AB24" s="28"/>
      <c r="AC24" s="28"/>
      <c r="AD24" s="30"/>
      <c r="IV24" s="3"/>
      <c r="IW24" s="3"/>
      <c r="IX24" s="3"/>
      <c r="IY24" s="3"/>
      <c r="IZ24" s="3"/>
      <c r="JA24" s="3"/>
    </row>
    <row r="25" spans="1:261" ht="15" customHeight="1">
      <c r="A25" s="27" t="s">
        <v>53</v>
      </c>
      <c r="B25" s="28" t="s">
        <v>54</v>
      </c>
      <c r="C25" s="27">
        <v>2024</v>
      </c>
      <c r="D25" s="31" t="s">
        <v>57</v>
      </c>
      <c r="E25" s="31" t="s">
        <v>85</v>
      </c>
      <c r="F25" s="31" t="s">
        <v>86</v>
      </c>
      <c r="G25" s="29">
        <v>86.881</v>
      </c>
      <c r="H25" s="29">
        <v>2.25</v>
      </c>
      <c r="I25" s="29">
        <f t="shared" si="0"/>
        <v>89.131</v>
      </c>
      <c r="J25" s="29">
        <v>88.631</v>
      </c>
      <c r="K25" s="29">
        <v>1</v>
      </c>
      <c r="L25" s="29">
        <f t="shared" ref="L25:L31" si="18">J25+K25</f>
        <v>89.631</v>
      </c>
      <c r="M25" s="29">
        <v>85</v>
      </c>
      <c r="N25" s="29">
        <v>0</v>
      </c>
      <c r="O25" s="29">
        <f t="shared" ref="O25:O31" si="19">M25+N25</f>
        <v>85</v>
      </c>
      <c r="P25" s="29">
        <v>58.6</v>
      </c>
      <c r="Q25" s="29">
        <v>0</v>
      </c>
      <c r="R25" s="29">
        <f t="shared" si="15"/>
        <v>58.6</v>
      </c>
      <c r="S25" s="29">
        <v>60</v>
      </c>
      <c r="T25" s="29">
        <v>1.67</v>
      </c>
      <c r="U25" s="29">
        <f t="shared" si="16"/>
        <v>61.67</v>
      </c>
      <c r="V25" s="29">
        <f t="shared" ref="V25:V31" si="20">0.05*U25+0.05*R25+0.05*O25+0.75*L25+0.1*I25</f>
        <v>86.399850000000001</v>
      </c>
      <c r="W25" s="27">
        <v>21</v>
      </c>
      <c r="X25" s="27">
        <v>22</v>
      </c>
      <c r="Y25" s="27" t="s">
        <v>37</v>
      </c>
      <c r="Z25" s="27">
        <v>99</v>
      </c>
      <c r="AA25" s="28" t="s">
        <v>39</v>
      </c>
      <c r="AB25" s="28"/>
      <c r="AC25" s="28"/>
      <c r="AD25" s="30"/>
      <c r="CO25" s="3" t="s">
        <v>42</v>
      </c>
      <c r="CQ25" s="3" t="s">
        <v>45</v>
      </c>
      <c r="IV25" s="3"/>
      <c r="IW25" s="3"/>
      <c r="IX25" s="3"/>
      <c r="IY25" s="3"/>
      <c r="IZ25" s="3"/>
      <c r="JA25" s="3"/>
    </row>
    <row r="26" spans="1:261" ht="15" customHeight="1">
      <c r="A26" s="27" t="s">
        <v>53</v>
      </c>
      <c r="B26" s="28" t="s">
        <v>54</v>
      </c>
      <c r="C26" s="27">
        <v>2024</v>
      </c>
      <c r="D26" s="27" t="s">
        <v>66</v>
      </c>
      <c r="E26" s="27">
        <v>2408110314</v>
      </c>
      <c r="F26" s="27" t="s">
        <v>87</v>
      </c>
      <c r="G26" s="29">
        <v>86.741</v>
      </c>
      <c r="H26" s="33">
        <v>3.3250000000000002</v>
      </c>
      <c r="I26" s="29">
        <f t="shared" si="0"/>
        <v>90.066000000000003</v>
      </c>
      <c r="J26" s="29">
        <v>88.774000000000001</v>
      </c>
      <c r="K26" s="29">
        <v>1.5</v>
      </c>
      <c r="L26" s="29">
        <f t="shared" si="13"/>
        <v>90.274000000000001</v>
      </c>
      <c r="M26" s="29">
        <v>69.05</v>
      </c>
      <c r="N26" s="29">
        <v>0</v>
      </c>
      <c r="O26" s="29">
        <f t="shared" si="14"/>
        <v>69.05</v>
      </c>
      <c r="P26" s="29">
        <v>57.2</v>
      </c>
      <c r="Q26" s="29">
        <v>0</v>
      </c>
      <c r="R26" s="29">
        <f t="shared" si="15"/>
        <v>57.2</v>
      </c>
      <c r="S26" s="29">
        <v>60</v>
      </c>
      <c r="T26" s="29">
        <v>4</v>
      </c>
      <c r="U26" s="29">
        <f t="shared" si="16"/>
        <v>64</v>
      </c>
      <c r="V26" s="29">
        <f t="shared" si="17"/>
        <v>86.224600000000009</v>
      </c>
      <c r="W26" s="27">
        <v>22</v>
      </c>
      <c r="X26" s="27">
        <v>20</v>
      </c>
      <c r="Y26" s="27" t="s">
        <v>37</v>
      </c>
      <c r="Z26" s="27">
        <v>99</v>
      </c>
      <c r="AA26" s="28" t="s">
        <v>88</v>
      </c>
      <c r="AB26" s="28"/>
      <c r="AC26" s="28"/>
      <c r="AD26" s="30"/>
      <c r="IV26" s="3"/>
      <c r="IW26" s="3"/>
      <c r="IX26" s="3"/>
      <c r="IY26" s="3"/>
      <c r="IZ26" s="3"/>
      <c r="JA26" s="3"/>
    </row>
    <row r="27" spans="1:261" ht="15" customHeight="1">
      <c r="A27" s="27" t="s">
        <v>53</v>
      </c>
      <c r="B27" s="28" t="s">
        <v>54</v>
      </c>
      <c r="C27" s="27">
        <v>2024</v>
      </c>
      <c r="D27" s="27" t="s">
        <v>66</v>
      </c>
      <c r="E27" s="27">
        <v>2408110308</v>
      </c>
      <c r="F27" s="27" t="s">
        <v>89</v>
      </c>
      <c r="G27" s="29">
        <v>86.39</v>
      </c>
      <c r="H27" s="33">
        <v>5.8250000000000002</v>
      </c>
      <c r="I27" s="29">
        <f t="shared" si="0"/>
        <v>92.215000000000003</v>
      </c>
      <c r="J27" s="29">
        <v>86.667000000000002</v>
      </c>
      <c r="K27" s="29">
        <v>1.5</v>
      </c>
      <c r="L27" s="29">
        <f t="shared" si="13"/>
        <v>88.167000000000002</v>
      </c>
      <c r="M27" s="29">
        <v>87.025000000000006</v>
      </c>
      <c r="N27" s="29">
        <v>0</v>
      </c>
      <c r="O27" s="29">
        <f t="shared" si="14"/>
        <v>87.025000000000006</v>
      </c>
      <c r="P27" s="29">
        <v>57.4</v>
      </c>
      <c r="Q27" s="29">
        <v>0</v>
      </c>
      <c r="R27" s="29">
        <f t="shared" si="15"/>
        <v>57.4</v>
      </c>
      <c r="S27" s="29">
        <v>60</v>
      </c>
      <c r="T27" s="29">
        <v>13</v>
      </c>
      <c r="U27" s="29">
        <f t="shared" si="16"/>
        <v>73</v>
      </c>
      <c r="V27" s="29">
        <f t="shared" si="17"/>
        <v>86.218000000000018</v>
      </c>
      <c r="W27" s="27">
        <v>23</v>
      </c>
      <c r="X27" s="27">
        <v>31</v>
      </c>
      <c r="Y27" s="27" t="s">
        <v>37</v>
      </c>
      <c r="Z27" s="27">
        <v>99</v>
      </c>
      <c r="AA27" s="28" t="s">
        <v>39</v>
      </c>
      <c r="AB27" s="28"/>
      <c r="AC27" s="28"/>
      <c r="AD27" s="30"/>
      <c r="IV27" s="3"/>
      <c r="IW27" s="3"/>
      <c r="IX27" s="3"/>
      <c r="IY27" s="3"/>
      <c r="IZ27" s="3"/>
      <c r="JA27" s="3"/>
    </row>
    <row r="28" spans="1:261" ht="15" customHeight="1">
      <c r="A28" s="31" t="s">
        <v>53</v>
      </c>
      <c r="B28" s="32" t="s">
        <v>54</v>
      </c>
      <c r="C28" s="27">
        <v>2024</v>
      </c>
      <c r="D28" s="31" t="s">
        <v>57</v>
      </c>
      <c r="E28" s="31" t="s">
        <v>90</v>
      </c>
      <c r="F28" s="31" t="s">
        <v>91</v>
      </c>
      <c r="G28" s="29">
        <v>86.956000000000003</v>
      </c>
      <c r="H28" s="29">
        <v>2.75</v>
      </c>
      <c r="I28" s="29">
        <f t="shared" si="0"/>
        <v>89.706000000000003</v>
      </c>
      <c r="J28" s="29">
        <v>90.344999999999999</v>
      </c>
      <c r="K28" s="29">
        <v>1.5</v>
      </c>
      <c r="L28" s="29">
        <f t="shared" si="18"/>
        <v>91.844999999999999</v>
      </c>
      <c r="M28" s="29">
        <v>87.9</v>
      </c>
      <c r="N28" s="29">
        <v>0</v>
      </c>
      <c r="O28" s="29">
        <f t="shared" si="19"/>
        <v>87.9</v>
      </c>
      <c r="P28" s="29">
        <v>34.200000000000003</v>
      </c>
      <c r="Q28" s="29">
        <v>0</v>
      </c>
      <c r="R28" s="29">
        <f t="shared" si="15"/>
        <v>34.200000000000003</v>
      </c>
      <c r="S28" s="29">
        <v>45</v>
      </c>
      <c r="T28" s="29">
        <v>0</v>
      </c>
      <c r="U28" s="29">
        <f t="shared" si="16"/>
        <v>45</v>
      </c>
      <c r="V28" s="29">
        <f t="shared" si="20"/>
        <v>86.209350000000001</v>
      </c>
      <c r="W28" s="27">
        <v>24</v>
      </c>
      <c r="X28" s="27">
        <v>10</v>
      </c>
      <c r="Y28" s="27" t="s">
        <v>37</v>
      </c>
      <c r="Z28" s="27">
        <v>99</v>
      </c>
      <c r="AA28" s="28" t="s">
        <v>39</v>
      </c>
      <c r="AB28" s="28"/>
      <c r="AC28" s="28"/>
      <c r="AD28" s="30"/>
      <c r="CO28" s="3" t="s">
        <v>44</v>
      </c>
      <c r="IV28" s="3"/>
      <c r="IW28" s="3"/>
      <c r="IX28" s="3"/>
      <c r="IY28" s="3"/>
      <c r="IZ28" s="3"/>
      <c r="JA28" s="3"/>
    </row>
    <row r="29" spans="1:261" ht="15" customHeight="1">
      <c r="A29" s="31" t="s">
        <v>53</v>
      </c>
      <c r="B29" s="32" t="s">
        <v>54</v>
      </c>
      <c r="C29" s="27">
        <v>2024</v>
      </c>
      <c r="D29" s="27" t="s">
        <v>55</v>
      </c>
      <c r="E29" s="27">
        <v>2408110333</v>
      </c>
      <c r="F29" s="27" t="s">
        <v>92</v>
      </c>
      <c r="G29" s="29">
        <v>86.43</v>
      </c>
      <c r="H29" s="29">
        <v>8.4499999999999993</v>
      </c>
      <c r="I29" s="29">
        <f t="shared" si="0"/>
        <v>94.88000000000001</v>
      </c>
      <c r="J29" s="29">
        <v>87.21</v>
      </c>
      <c r="K29" s="29">
        <v>1</v>
      </c>
      <c r="L29" s="29">
        <v>88.21</v>
      </c>
      <c r="M29" s="29">
        <v>80.900000000000006</v>
      </c>
      <c r="N29" s="29">
        <v>0</v>
      </c>
      <c r="O29" s="29">
        <v>80.900000000000006</v>
      </c>
      <c r="P29" s="29">
        <v>58.6</v>
      </c>
      <c r="Q29" s="29">
        <v>0</v>
      </c>
      <c r="R29" s="29">
        <v>58.6</v>
      </c>
      <c r="S29" s="29">
        <v>60</v>
      </c>
      <c r="T29" s="29">
        <v>10</v>
      </c>
      <c r="U29" s="29">
        <v>70</v>
      </c>
      <c r="V29" s="29">
        <f t="shared" ref="V29:V37" si="21">I29*10%+L29*75%+O29*5%+R29*5%+U29*5%</f>
        <v>86.120500000000007</v>
      </c>
      <c r="W29" s="27">
        <v>25</v>
      </c>
      <c r="X29" s="27">
        <v>30</v>
      </c>
      <c r="Y29" s="27" t="s">
        <v>37</v>
      </c>
      <c r="Z29" s="27">
        <v>99</v>
      </c>
      <c r="AA29" s="28" t="s">
        <v>39</v>
      </c>
      <c r="AB29" s="28"/>
      <c r="AC29" s="28"/>
      <c r="AD29" s="30"/>
      <c r="CO29" s="3" t="s">
        <v>46</v>
      </c>
      <c r="IV29" s="3"/>
      <c r="IW29" s="3"/>
      <c r="IX29" s="3"/>
      <c r="IY29" s="3"/>
      <c r="IZ29" s="3"/>
      <c r="JA29" s="3"/>
    </row>
    <row r="30" spans="1:261" ht="15" customHeight="1">
      <c r="A30" s="31" t="s">
        <v>53</v>
      </c>
      <c r="B30" s="32" t="s">
        <v>54</v>
      </c>
      <c r="C30" s="27">
        <v>2024</v>
      </c>
      <c r="D30" s="31" t="s">
        <v>57</v>
      </c>
      <c r="E30" s="31" t="s">
        <v>93</v>
      </c>
      <c r="F30" s="31" t="s">
        <v>94</v>
      </c>
      <c r="G30" s="29">
        <v>87</v>
      </c>
      <c r="H30" s="29">
        <v>3.5</v>
      </c>
      <c r="I30" s="29">
        <f t="shared" si="0"/>
        <v>90.5</v>
      </c>
      <c r="J30" s="29">
        <v>87.631</v>
      </c>
      <c r="K30" s="29">
        <v>1</v>
      </c>
      <c r="L30" s="29">
        <f t="shared" si="18"/>
        <v>88.631</v>
      </c>
      <c r="M30" s="29">
        <v>78.45</v>
      </c>
      <c r="N30" s="29">
        <v>0</v>
      </c>
      <c r="O30" s="29">
        <f t="shared" si="19"/>
        <v>78.45</v>
      </c>
      <c r="P30" s="29">
        <v>58.6</v>
      </c>
      <c r="Q30" s="29">
        <v>3</v>
      </c>
      <c r="R30" s="29">
        <f t="shared" ref="R30:R33" si="22">P30+Q30</f>
        <v>61.6</v>
      </c>
      <c r="S30" s="29">
        <v>60</v>
      </c>
      <c r="T30" s="29">
        <v>10</v>
      </c>
      <c r="U30" s="29">
        <f t="shared" ref="U30:U33" si="23">S30+T30</f>
        <v>70</v>
      </c>
      <c r="V30" s="29">
        <f t="shared" si="20"/>
        <v>86.025750000000002</v>
      </c>
      <c r="W30" s="27">
        <v>26</v>
      </c>
      <c r="X30" s="27">
        <v>29</v>
      </c>
      <c r="Y30" s="27" t="s">
        <v>37</v>
      </c>
      <c r="Z30" s="27">
        <v>99</v>
      </c>
      <c r="AA30" s="28" t="s">
        <v>39</v>
      </c>
      <c r="AB30" s="28"/>
      <c r="AC30" s="28"/>
      <c r="AD30" s="30"/>
      <c r="IV30" s="3"/>
      <c r="IW30" s="3"/>
      <c r="IX30" s="3"/>
      <c r="IY30" s="3"/>
      <c r="IZ30" s="3"/>
      <c r="JA30" s="3"/>
    </row>
    <row r="31" spans="1:261" ht="15" customHeight="1">
      <c r="A31" s="27" t="s">
        <v>53</v>
      </c>
      <c r="B31" s="28" t="s">
        <v>54</v>
      </c>
      <c r="C31" s="27">
        <v>2024</v>
      </c>
      <c r="D31" s="31" t="s">
        <v>57</v>
      </c>
      <c r="E31" s="31" t="s">
        <v>95</v>
      </c>
      <c r="F31" s="27" t="s">
        <v>96</v>
      </c>
      <c r="G31" s="29">
        <v>86.2</v>
      </c>
      <c r="H31" s="29">
        <v>11.074999999999999</v>
      </c>
      <c r="I31" s="29">
        <f t="shared" si="0"/>
        <v>97.275000000000006</v>
      </c>
      <c r="J31" s="29">
        <v>85.988</v>
      </c>
      <c r="K31" s="29">
        <v>1</v>
      </c>
      <c r="L31" s="29">
        <f t="shared" si="18"/>
        <v>86.988</v>
      </c>
      <c r="M31" s="29">
        <v>86.15</v>
      </c>
      <c r="N31" s="29">
        <v>0</v>
      </c>
      <c r="O31" s="29">
        <f t="shared" si="19"/>
        <v>86.15</v>
      </c>
      <c r="P31" s="29">
        <v>59</v>
      </c>
      <c r="Q31" s="29">
        <v>1</v>
      </c>
      <c r="R31" s="29">
        <f t="shared" si="22"/>
        <v>60</v>
      </c>
      <c r="S31" s="29">
        <v>60</v>
      </c>
      <c r="T31" s="29">
        <v>11</v>
      </c>
      <c r="U31" s="29">
        <f t="shared" si="23"/>
        <v>71</v>
      </c>
      <c r="V31" s="29">
        <f t="shared" si="20"/>
        <v>85.826000000000008</v>
      </c>
      <c r="W31" s="27">
        <v>27</v>
      </c>
      <c r="X31" s="27">
        <v>35</v>
      </c>
      <c r="Y31" s="27" t="s">
        <v>37</v>
      </c>
      <c r="Z31" s="27">
        <v>99</v>
      </c>
      <c r="AA31" s="28" t="s">
        <v>39</v>
      </c>
      <c r="AB31" s="28" t="s">
        <v>40</v>
      </c>
      <c r="AC31" s="28"/>
      <c r="AD31" s="30"/>
      <c r="IV31" s="3"/>
      <c r="IW31" s="3"/>
      <c r="IX31" s="3"/>
      <c r="IY31" s="3"/>
      <c r="IZ31" s="3"/>
      <c r="JA31" s="3"/>
    </row>
    <row r="32" spans="1:261" ht="15" customHeight="1">
      <c r="A32" s="27" t="s">
        <v>53</v>
      </c>
      <c r="B32" s="28" t="s">
        <v>54</v>
      </c>
      <c r="C32" s="27">
        <v>2024</v>
      </c>
      <c r="D32" s="27" t="s">
        <v>55</v>
      </c>
      <c r="E32" s="27">
        <v>2408110347</v>
      </c>
      <c r="F32" s="27" t="s">
        <v>97</v>
      </c>
      <c r="G32" s="29">
        <v>85.837000000000003</v>
      </c>
      <c r="H32" s="29">
        <v>4.9000000000000004</v>
      </c>
      <c r="I32" s="29">
        <f t="shared" si="0"/>
        <v>90.737000000000009</v>
      </c>
      <c r="J32" s="29">
        <v>86.16</v>
      </c>
      <c r="K32" s="29">
        <v>1.5</v>
      </c>
      <c r="L32" s="29">
        <v>87.66</v>
      </c>
      <c r="M32" s="29">
        <v>82.95</v>
      </c>
      <c r="N32" s="29">
        <v>0</v>
      </c>
      <c r="O32" s="34">
        <v>82.95</v>
      </c>
      <c r="P32" s="29">
        <v>58</v>
      </c>
      <c r="Q32" s="29">
        <v>0</v>
      </c>
      <c r="R32" s="29">
        <v>58</v>
      </c>
      <c r="S32" s="29">
        <v>60</v>
      </c>
      <c r="T32" s="29">
        <v>12</v>
      </c>
      <c r="U32" s="29">
        <v>72</v>
      </c>
      <c r="V32" s="29">
        <f t="shared" si="21"/>
        <v>85.466200000000001</v>
      </c>
      <c r="W32" s="27">
        <v>28</v>
      </c>
      <c r="X32" s="27">
        <v>33</v>
      </c>
      <c r="Y32" s="27" t="s">
        <v>37</v>
      </c>
      <c r="Z32" s="27">
        <v>99</v>
      </c>
      <c r="AA32" s="28" t="s">
        <v>39</v>
      </c>
      <c r="AB32" s="28"/>
      <c r="AC32" s="28"/>
      <c r="AD32" s="30"/>
      <c r="IV32" s="3"/>
      <c r="IW32" s="3"/>
      <c r="IX32" s="3"/>
      <c r="IY32" s="3"/>
      <c r="IZ32" s="3"/>
      <c r="JA32" s="3"/>
    </row>
    <row r="33" spans="1:261" ht="15" customHeight="1">
      <c r="A33" s="27" t="s">
        <v>53</v>
      </c>
      <c r="B33" s="28" t="s">
        <v>54</v>
      </c>
      <c r="C33" s="27">
        <v>2024</v>
      </c>
      <c r="D33" s="27" t="s">
        <v>66</v>
      </c>
      <c r="E33" s="27">
        <v>2408110329</v>
      </c>
      <c r="F33" s="27" t="s">
        <v>98</v>
      </c>
      <c r="G33" s="29">
        <v>86.983000000000004</v>
      </c>
      <c r="H33" s="33">
        <v>7.0750000000000002</v>
      </c>
      <c r="I33" s="29">
        <f t="shared" si="0"/>
        <v>94.058000000000007</v>
      </c>
      <c r="J33" s="29">
        <v>88.548000000000002</v>
      </c>
      <c r="K33" s="29">
        <v>1</v>
      </c>
      <c r="L33" s="29">
        <f>K33+J33</f>
        <v>89.548000000000002</v>
      </c>
      <c r="M33" s="29">
        <v>61.75</v>
      </c>
      <c r="N33" s="29">
        <v>0</v>
      </c>
      <c r="O33" s="29">
        <f>N33+M33</f>
        <v>61.75</v>
      </c>
      <c r="P33" s="29">
        <v>45.6</v>
      </c>
      <c r="Q33" s="29">
        <v>0</v>
      </c>
      <c r="R33" s="29">
        <f t="shared" si="22"/>
        <v>45.6</v>
      </c>
      <c r="S33" s="29">
        <v>60</v>
      </c>
      <c r="T33" s="29">
        <v>10.5</v>
      </c>
      <c r="U33" s="29">
        <f t="shared" si="23"/>
        <v>70.5</v>
      </c>
      <c r="V33" s="29">
        <f>I33*0.1+L33*0.75+O33*0.05+R33*0.05+U33*0.05</f>
        <v>85.459300000000013</v>
      </c>
      <c r="W33" s="27">
        <v>29</v>
      </c>
      <c r="X33" s="27">
        <v>23</v>
      </c>
      <c r="Y33" s="27" t="s">
        <v>37</v>
      </c>
      <c r="Z33" s="27">
        <v>99</v>
      </c>
      <c r="AA33" s="28" t="s">
        <v>88</v>
      </c>
      <c r="AB33" s="28"/>
      <c r="AC33" s="28"/>
      <c r="AD33" s="30"/>
      <c r="IV33" s="3"/>
      <c r="IW33" s="3"/>
      <c r="IX33" s="3"/>
      <c r="IY33" s="3"/>
      <c r="IZ33" s="3"/>
      <c r="JA33" s="3"/>
    </row>
    <row r="34" spans="1:261" ht="15" customHeight="1">
      <c r="A34" s="31" t="s">
        <v>53</v>
      </c>
      <c r="B34" s="32" t="s">
        <v>54</v>
      </c>
      <c r="C34" s="27">
        <v>2024</v>
      </c>
      <c r="D34" s="27" t="s">
        <v>55</v>
      </c>
      <c r="E34" s="27">
        <v>2408110354</v>
      </c>
      <c r="F34" s="27" t="s">
        <v>99</v>
      </c>
      <c r="G34" s="29">
        <v>87</v>
      </c>
      <c r="H34" s="29">
        <v>3.9</v>
      </c>
      <c r="I34" s="29">
        <f t="shared" si="0"/>
        <v>90.9</v>
      </c>
      <c r="J34" s="29">
        <v>87.93</v>
      </c>
      <c r="K34" s="29">
        <v>1</v>
      </c>
      <c r="L34" s="29">
        <v>88.93</v>
      </c>
      <c r="M34" s="29">
        <v>69.05</v>
      </c>
      <c r="N34" s="29">
        <v>0</v>
      </c>
      <c r="O34" s="29">
        <v>69.05</v>
      </c>
      <c r="P34" s="29">
        <v>58</v>
      </c>
      <c r="Q34" s="29">
        <v>0</v>
      </c>
      <c r="R34" s="29">
        <v>58</v>
      </c>
      <c r="S34" s="29">
        <v>60</v>
      </c>
      <c r="T34" s="29">
        <v>5.5</v>
      </c>
      <c r="U34" s="29">
        <v>65.5</v>
      </c>
      <c r="V34" s="29">
        <f t="shared" si="21"/>
        <v>85.41500000000002</v>
      </c>
      <c r="W34" s="27">
        <v>30</v>
      </c>
      <c r="X34" s="27">
        <v>25</v>
      </c>
      <c r="Y34" s="27" t="s">
        <v>37</v>
      </c>
      <c r="Z34" s="27">
        <v>99</v>
      </c>
      <c r="AA34" s="28" t="s">
        <v>39</v>
      </c>
      <c r="AB34" s="28"/>
      <c r="AC34" s="28"/>
      <c r="AD34" s="30"/>
      <c r="IV34" s="3"/>
      <c r="IW34" s="3"/>
      <c r="IX34" s="3"/>
      <c r="IY34" s="3"/>
      <c r="IZ34" s="3"/>
      <c r="JA34" s="3"/>
    </row>
    <row r="35" spans="1:261" ht="15" customHeight="1">
      <c r="A35" s="31" t="s">
        <v>53</v>
      </c>
      <c r="B35" s="32" t="s">
        <v>54</v>
      </c>
      <c r="C35" s="27">
        <v>2024</v>
      </c>
      <c r="D35" s="27" t="s">
        <v>55</v>
      </c>
      <c r="E35" s="27">
        <v>2408110343</v>
      </c>
      <c r="F35" s="27" t="s">
        <v>100</v>
      </c>
      <c r="G35" s="29">
        <v>86.38</v>
      </c>
      <c r="H35" s="29">
        <v>9.5</v>
      </c>
      <c r="I35" s="29">
        <f t="shared" si="0"/>
        <v>95.88</v>
      </c>
      <c r="J35" s="29">
        <v>85.43</v>
      </c>
      <c r="K35" s="29">
        <v>1.25</v>
      </c>
      <c r="L35" s="29">
        <v>86.68</v>
      </c>
      <c r="M35" s="29">
        <v>83.95</v>
      </c>
      <c r="N35" s="29">
        <v>0</v>
      </c>
      <c r="O35" s="29">
        <v>83.95</v>
      </c>
      <c r="P35" s="29">
        <v>58.4</v>
      </c>
      <c r="Q35" s="29">
        <v>0</v>
      </c>
      <c r="R35" s="29">
        <v>58.4</v>
      </c>
      <c r="S35" s="29">
        <v>60</v>
      </c>
      <c r="T35" s="29">
        <v>8.75</v>
      </c>
      <c r="U35" s="29">
        <v>68.75</v>
      </c>
      <c r="V35" s="29">
        <f t="shared" si="21"/>
        <v>85.153000000000006</v>
      </c>
      <c r="W35" s="27">
        <v>31</v>
      </c>
      <c r="X35" s="27">
        <v>37</v>
      </c>
      <c r="Y35" s="27" t="s">
        <v>37</v>
      </c>
      <c r="Z35" s="27">
        <v>99</v>
      </c>
      <c r="AA35" s="28" t="s">
        <v>39</v>
      </c>
      <c r="AB35" s="28"/>
      <c r="AC35" s="28"/>
      <c r="AD35" s="30"/>
      <c r="IV35" s="3"/>
      <c r="IW35" s="3"/>
      <c r="IX35" s="3"/>
      <c r="IY35" s="3"/>
      <c r="IZ35" s="3"/>
      <c r="JA35" s="3"/>
    </row>
    <row r="36" spans="1:261" ht="15" customHeight="1">
      <c r="A36" s="31" t="s">
        <v>53</v>
      </c>
      <c r="B36" s="32" t="s">
        <v>54</v>
      </c>
      <c r="C36" s="27">
        <v>2024</v>
      </c>
      <c r="D36" s="27" t="s">
        <v>55</v>
      </c>
      <c r="E36" s="27">
        <v>2408110353</v>
      </c>
      <c r="F36" s="27" t="s">
        <v>101</v>
      </c>
      <c r="G36" s="29">
        <v>86.96</v>
      </c>
      <c r="H36" s="29">
        <v>3</v>
      </c>
      <c r="I36" s="29">
        <f t="shared" si="0"/>
        <v>89.96</v>
      </c>
      <c r="J36" s="29">
        <v>86</v>
      </c>
      <c r="K36" s="29">
        <v>1</v>
      </c>
      <c r="L36" s="29">
        <v>87</v>
      </c>
      <c r="M36" s="29">
        <v>85.8</v>
      </c>
      <c r="N36" s="29">
        <v>0</v>
      </c>
      <c r="O36" s="29">
        <v>85.8</v>
      </c>
      <c r="P36" s="29">
        <v>57.4</v>
      </c>
      <c r="Q36" s="29">
        <v>0</v>
      </c>
      <c r="R36" s="29">
        <v>57.4</v>
      </c>
      <c r="S36" s="29">
        <v>60</v>
      </c>
      <c r="T36" s="29">
        <v>0</v>
      </c>
      <c r="U36" s="29">
        <v>60</v>
      </c>
      <c r="V36" s="29">
        <f t="shared" si="21"/>
        <v>84.406000000000006</v>
      </c>
      <c r="W36" s="27">
        <v>32</v>
      </c>
      <c r="X36" s="27">
        <v>34</v>
      </c>
      <c r="Y36" s="27" t="s">
        <v>37</v>
      </c>
      <c r="Z36" s="27">
        <v>99</v>
      </c>
      <c r="AA36" s="28" t="s">
        <v>39</v>
      </c>
      <c r="AB36" s="28"/>
      <c r="AC36" s="28"/>
      <c r="AD36" s="30"/>
      <c r="IV36" s="3"/>
      <c r="IW36" s="3"/>
      <c r="IX36" s="3"/>
      <c r="IY36" s="3"/>
      <c r="IZ36" s="3"/>
      <c r="JA36" s="3"/>
    </row>
    <row r="37" spans="1:261" ht="15" customHeight="1">
      <c r="A37" s="27" t="s">
        <v>53</v>
      </c>
      <c r="B37" s="28" t="s">
        <v>54</v>
      </c>
      <c r="C37" s="27">
        <v>2024</v>
      </c>
      <c r="D37" s="27" t="s">
        <v>55</v>
      </c>
      <c r="E37" s="27">
        <v>2408110334</v>
      </c>
      <c r="F37" s="27" t="s">
        <v>102</v>
      </c>
      <c r="G37" s="29">
        <v>86.162999999999997</v>
      </c>
      <c r="H37" s="29">
        <v>6</v>
      </c>
      <c r="I37" s="29">
        <f t="shared" si="0"/>
        <v>92.162999999999997</v>
      </c>
      <c r="J37" s="29">
        <v>82.3</v>
      </c>
      <c r="K37" s="29">
        <v>4</v>
      </c>
      <c r="L37" s="34">
        <v>86.3</v>
      </c>
      <c r="M37" s="29">
        <v>75.599999999999994</v>
      </c>
      <c r="N37" s="29">
        <v>0</v>
      </c>
      <c r="O37" s="29">
        <v>75.599999999999994</v>
      </c>
      <c r="P37" s="29">
        <v>58</v>
      </c>
      <c r="Q37" s="29">
        <v>0</v>
      </c>
      <c r="R37" s="29">
        <v>58</v>
      </c>
      <c r="S37" s="29">
        <v>60</v>
      </c>
      <c r="T37" s="29">
        <v>11.5</v>
      </c>
      <c r="U37" s="29">
        <v>71.5</v>
      </c>
      <c r="V37" s="29">
        <f t="shared" si="21"/>
        <v>84.196300000000008</v>
      </c>
      <c r="W37" s="27">
        <v>33</v>
      </c>
      <c r="X37" s="27">
        <v>51</v>
      </c>
      <c r="Y37" s="27" t="s">
        <v>37</v>
      </c>
      <c r="Z37" s="27">
        <v>99</v>
      </c>
      <c r="AA37" s="28" t="s">
        <v>39</v>
      </c>
      <c r="AB37" s="28"/>
      <c r="AC37" s="28"/>
      <c r="AD37" s="30"/>
      <c r="IV37" s="3"/>
      <c r="IW37" s="3"/>
      <c r="IX37" s="3"/>
      <c r="IY37" s="3"/>
      <c r="IZ37" s="3"/>
      <c r="JA37" s="3"/>
    </row>
    <row r="38" spans="1:261" ht="15" customHeight="1">
      <c r="A38" s="27" t="s">
        <v>53</v>
      </c>
      <c r="B38" s="28" t="s">
        <v>54</v>
      </c>
      <c r="C38" s="27">
        <v>2024</v>
      </c>
      <c r="D38" s="27" t="s">
        <v>66</v>
      </c>
      <c r="E38" s="27">
        <v>2408110311</v>
      </c>
      <c r="F38" s="27" t="s">
        <v>103</v>
      </c>
      <c r="G38" s="29">
        <v>86.659000000000006</v>
      </c>
      <c r="H38" s="33">
        <v>7.25</v>
      </c>
      <c r="I38" s="29">
        <f t="shared" si="0"/>
        <v>93.909000000000006</v>
      </c>
      <c r="J38" s="29">
        <v>84.582999999999998</v>
      </c>
      <c r="K38" s="29">
        <v>1</v>
      </c>
      <c r="L38" s="29">
        <f>K38+J38</f>
        <v>85.582999999999998</v>
      </c>
      <c r="M38" s="29">
        <v>81.099999999999994</v>
      </c>
      <c r="N38" s="29">
        <v>0</v>
      </c>
      <c r="O38" s="29">
        <f>N38+M38</f>
        <v>81.099999999999994</v>
      </c>
      <c r="P38" s="29">
        <v>57</v>
      </c>
      <c r="Q38" s="29">
        <v>1</v>
      </c>
      <c r="R38" s="29">
        <f t="shared" ref="R38:R44" si="24">P38+Q38</f>
        <v>58</v>
      </c>
      <c r="S38" s="29">
        <v>60</v>
      </c>
      <c r="T38" s="29">
        <v>12</v>
      </c>
      <c r="U38" s="29">
        <f t="shared" ref="U38:U44" si="25">S38+T38</f>
        <v>72</v>
      </c>
      <c r="V38" s="29">
        <f>I38*0.1+L38*0.75+O38*0.05+R38*0.05+U38*0.05</f>
        <v>84.133150000000001</v>
      </c>
      <c r="W38" s="27">
        <v>34</v>
      </c>
      <c r="X38" s="27">
        <v>43</v>
      </c>
      <c r="Y38" s="27" t="s">
        <v>37</v>
      </c>
      <c r="Z38" s="27">
        <v>99</v>
      </c>
      <c r="AA38" s="28" t="s">
        <v>39</v>
      </c>
      <c r="AB38" s="28"/>
      <c r="AC38" s="28"/>
      <c r="AD38" s="30"/>
      <c r="IV38" s="3"/>
      <c r="IW38" s="3"/>
      <c r="IX38" s="3"/>
      <c r="IY38" s="3"/>
      <c r="IZ38" s="3"/>
      <c r="JA38" s="3"/>
    </row>
    <row r="39" spans="1:261" ht="15" customHeight="1">
      <c r="A39" s="27" t="s">
        <v>53</v>
      </c>
      <c r="B39" s="28" t="s">
        <v>54</v>
      </c>
      <c r="C39" s="27">
        <v>2024</v>
      </c>
      <c r="D39" s="27" t="s">
        <v>66</v>
      </c>
      <c r="E39" s="27">
        <v>2408110306</v>
      </c>
      <c r="F39" s="27" t="s">
        <v>104</v>
      </c>
      <c r="G39" s="29">
        <v>86.4</v>
      </c>
      <c r="H39" s="33">
        <v>3.3250000000000002</v>
      </c>
      <c r="I39" s="29">
        <f t="shared" si="0"/>
        <v>89.725000000000009</v>
      </c>
      <c r="J39" s="29">
        <v>85.679000000000002</v>
      </c>
      <c r="K39" s="29">
        <v>1</v>
      </c>
      <c r="L39" s="29">
        <f>K39+J39</f>
        <v>86.679000000000002</v>
      </c>
      <c r="M39" s="29">
        <v>76.45</v>
      </c>
      <c r="N39" s="29">
        <v>0</v>
      </c>
      <c r="O39" s="29">
        <f>N39+M39</f>
        <v>76.45</v>
      </c>
      <c r="P39" s="29">
        <v>57.2</v>
      </c>
      <c r="Q39" s="29">
        <v>0</v>
      </c>
      <c r="R39" s="29">
        <f t="shared" si="24"/>
        <v>57.2</v>
      </c>
      <c r="S39" s="29">
        <v>60</v>
      </c>
      <c r="T39" s="29">
        <v>8.25</v>
      </c>
      <c r="U39" s="29">
        <f t="shared" si="25"/>
        <v>68.25</v>
      </c>
      <c r="V39" s="29">
        <f>I39*0.1+L39*0.75+O39*0.05+R39*0.05+U39*0.05</f>
        <v>84.076750000000004</v>
      </c>
      <c r="W39" s="27">
        <v>35</v>
      </c>
      <c r="X39" s="27">
        <v>36</v>
      </c>
      <c r="Y39" s="27" t="s">
        <v>37</v>
      </c>
      <c r="Z39" s="27">
        <v>99</v>
      </c>
      <c r="AA39" s="28" t="s">
        <v>39</v>
      </c>
      <c r="AB39" s="28"/>
      <c r="AC39" s="28"/>
      <c r="AD39" s="30"/>
      <c r="IV39" s="3"/>
      <c r="IW39" s="3"/>
      <c r="IX39" s="3"/>
      <c r="IY39" s="3"/>
      <c r="IZ39" s="3"/>
      <c r="JA39" s="3"/>
    </row>
    <row r="40" spans="1:261" ht="15" customHeight="1">
      <c r="A40" s="31" t="s">
        <v>53</v>
      </c>
      <c r="B40" s="32" t="s">
        <v>54</v>
      </c>
      <c r="C40" s="27">
        <v>2024</v>
      </c>
      <c r="D40" s="31" t="s">
        <v>57</v>
      </c>
      <c r="E40" s="31" t="s">
        <v>105</v>
      </c>
      <c r="F40" s="31" t="s">
        <v>106</v>
      </c>
      <c r="G40" s="29">
        <v>87</v>
      </c>
      <c r="H40" s="29">
        <v>3</v>
      </c>
      <c r="I40" s="29">
        <f t="shared" si="0"/>
        <v>90</v>
      </c>
      <c r="J40" s="29">
        <v>87.69</v>
      </c>
      <c r="K40" s="29">
        <v>1</v>
      </c>
      <c r="L40" s="29">
        <f t="shared" ref="L40:L43" si="26">J40+K40</f>
        <v>88.69</v>
      </c>
      <c r="M40" s="29">
        <v>76.349999999999994</v>
      </c>
      <c r="N40" s="29">
        <v>0</v>
      </c>
      <c r="O40" s="29">
        <f t="shared" ref="O40:O43" si="27">M40+N40</f>
        <v>76.349999999999994</v>
      </c>
      <c r="P40" s="29">
        <v>34.200000000000003</v>
      </c>
      <c r="Q40" s="29">
        <v>0</v>
      </c>
      <c r="R40" s="29">
        <f t="shared" si="24"/>
        <v>34.200000000000003</v>
      </c>
      <c r="S40" s="29">
        <v>60</v>
      </c>
      <c r="T40" s="29">
        <v>0.33</v>
      </c>
      <c r="U40" s="29">
        <f t="shared" si="25"/>
        <v>60.33</v>
      </c>
      <c r="V40" s="29">
        <f t="shared" ref="V40:V43" si="28">0.05*U40+0.05*R40+0.05*O40+0.75*L40+0.1*I40</f>
        <v>84.061499999999995</v>
      </c>
      <c r="W40" s="27">
        <v>36</v>
      </c>
      <c r="X40" s="27">
        <v>28</v>
      </c>
      <c r="Y40" s="27" t="s">
        <v>37</v>
      </c>
      <c r="Z40" s="27">
        <v>99</v>
      </c>
      <c r="AA40" s="28" t="s">
        <v>39</v>
      </c>
      <c r="AB40" s="28"/>
      <c r="AC40" s="28"/>
      <c r="AD40" s="30"/>
      <c r="IV40" s="3"/>
      <c r="IW40" s="3"/>
      <c r="IX40" s="3"/>
      <c r="IY40" s="3"/>
      <c r="IZ40" s="3"/>
      <c r="JA40" s="3"/>
    </row>
    <row r="41" spans="1:261" ht="15" customHeight="1">
      <c r="A41" s="31" t="s">
        <v>53</v>
      </c>
      <c r="B41" s="32" t="s">
        <v>54</v>
      </c>
      <c r="C41" s="27">
        <v>2024</v>
      </c>
      <c r="D41" s="31" t="s">
        <v>57</v>
      </c>
      <c r="E41" s="31" t="s">
        <v>107</v>
      </c>
      <c r="F41" s="31" t="s">
        <v>108</v>
      </c>
      <c r="G41" s="29">
        <v>86.962999999999994</v>
      </c>
      <c r="H41" s="29">
        <v>6.5</v>
      </c>
      <c r="I41" s="29">
        <f t="shared" si="0"/>
        <v>93.462999999999994</v>
      </c>
      <c r="J41" s="29">
        <v>85.155000000000001</v>
      </c>
      <c r="K41" s="29">
        <v>1</v>
      </c>
      <c r="L41" s="29">
        <f t="shared" si="26"/>
        <v>86.155000000000001</v>
      </c>
      <c r="M41" s="29">
        <v>72.45</v>
      </c>
      <c r="N41" s="29">
        <v>0</v>
      </c>
      <c r="O41" s="29">
        <f t="shared" si="27"/>
        <v>72.45</v>
      </c>
      <c r="P41" s="29">
        <v>57.2</v>
      </c>
      <c r="Q41" s="29">
        <v>0</v>
      </c>
      <c r="R41" s="29">
        <f t="shared" si="24"/>
        <v>57.2</v>
      </c>
      <c r="S41" s="29">
        <v>60</v>
      </c>
      <c r="T41" s="29">
        <v>10</v>
      </c>
      <c r="U41" s="29">
        <f t="shared" si="25"/>
        <v>70</v>
      </c>
      <c r="V41" s="29">
        <f t="shared" si="28"/>
        <v>83.945050000000009</v>
      </c>
      <c r="W41" s="27">
        <v>37</v>
      </c>
      <c r="X41" s="27">
        <v>40</v>
      </c>
      <c r="Y41" s="27" t="s">
        <v>37</v>
      </c>
      <c r="Z41" s="27">
        <v>99</v>
      </c>
      <c r="AA41" s="28" t="s">
        <v>39</v>
      </c>
      <c r="AB41" s="28"/>
      <c r="AC41" s="28"/>
      <c r="AD41" s="30"/>
      <c r="IV41" s="3"/>
      <c r="IW41" s="3"/>
      <c r="IX41" s="3"/>
      <c r="IY41" s="3"/>
      <c r="IZ41" s="3"/>
      <c r="JA41" s="3"/>
    </row>
    <row r="42" spans="1:261" ht="15" customHeight="1">
      <c r="A42" s="31" t="s">
        <v>53</v>
      </c>
      <c r="B42" s="32" t="s">
        <v>54</v>
      </c>
      <c r="C42" s="27">
        <v>2024</v>
      </c>
      <c r="D42" s="31" t="s">
        <v>57</v>
      </c>
      <c r="E42" s="31" t="s">
        <v>109</v>
      </c>
      <c r="F42" s="31" t="s">
        <v>110</v>
      </c>
      <c r="G42" s="29">
        <v>86</v>
      </c>
      <c r="H42" s="29">
        <v>2.5750000000000002</v>
      </c>
      <c r="I42" s="29">
        <f t="shared" si="0"/>
        <v>88.575000000000003</v>
      </c>
      <c r="J42" s="29">
        <v>87.738</v>
      </c>
      <c r="K42" s="29">
        <v>1</v>
      </c>
      <c r="L42" s="29">
        <f t="shared" si="26"/>
        <v>88.738</v>
      </c>
      <c r="M42" s="29">
        <v>73.025000000000006</v>
      </c>
      <c r="N42" s="29">
        <v>0</v>
      </c>
      <c r="O42" s="29">
        <f t="shared" si="27"/>
        <v>73.025000000000006</v>
      </c>
      <c r="P42" s="29">
        <v>34.200000000000003</v>
      </c>
      <c r="Q42" s="29">
        <v>0</v>
      </c>
      <c r="R42" s="29">
        <f t="shared" si="24"/>
        <v>34.200000000000003</v>
      </c>
      <c r="S42" s="29">
        <v>60</v>
      </c>
      <c r="T42" s="29">
        <v>3.33</v>
      </c>
      <c r="U42" s="29">
        <f t="shared" si="25"/>
        <v>63.33</v>
      </c>
      <c r="V42" s="29">
        <f t="shared" si="28"/>
        <v>83.938749999999999</v>
      </c>
      <c r="W42" s="27">
        <v>38</v>
      </c>
      <c r="X42" s="27">
        <v>27</v>
      </c>
      <c r="Y42" s="27" t="s">
        <v>37</v>
      </c>
      <c r="Z42" s="27">
        <v>99</v>
      </c>
      <c r="AA42" s="28" t="s">
        <v>39</v>
      </c>
      <c r="AB42" s="28"/>
      <c r="AC42" s="28"/>
      <c r="AD42" s="30"/>
      <c r="IV42" s="3"/>
      <c r="IW42" s="3"/>
      <c r="IX42" s="3"/>
      <c r="IY42" s="3"/>
      <c r="IZ42" s="3"/>
      <c r="JA42" s="3"/>
    </row>
    <row r="43" spans="1:261" ht="15" customHeight="1">
      <c r="A43" s="27" t="s">
        <v>53</v>
      </c>
      <c r="B43" s="28" t="s">
        <v>54</v>
      </c>
      <c r="C43" s="27">
        <v>2024</v>
      </c>
      <c r="D43" s="31" t="s">
        <v>57</v>
      </c>
      <c r="E43" s="31">
        <v>2408110379</v>
      </c>
      <c r="F43" s="31" t="s">
        <v>111</v>
      </c>
      <c r="G43" s="29">
        <v>86.843999999999994</v>
      </c>
      <c r="H43" s="29">
        <v>5.25</v>
      </c>
      <c r="I43" s="29">
        <f t="shared" si="0"/>
        <v>92.093999999999994</v>
      </c>
      <c r="J43" s="29">
        <v>85.25</v>
      </c>
      <c r="K43" s="29">
        <v>1</v>
      </c>
      <c r="L43" s="29">
        <f t="shared" si="26"/>
        <v>86.25</v>
      </c>
      <c r="M43" s="29">
        <v>80.349999999999994</v>
      </c>
      <c r="N43" s="29">
        <v>0</v>
      </c>
      <c r="O43" s="29">
        <f t="shared" si="27"/>
        <v>80.349999999999994</v>
      </c>
      <c r="P43" s="29">
        <v>45.6</v>
      </c>
      <c r="Q43" s="29">
        <v>0</v>
      </c>
      <c r="R43" s="29">
        <f t="shared" si="24"/>
        <v>45.6</v>
      </c>
      <c r="S43" s="29">
        <v>60</v>
      </c>
      <c r="T43" s="29">
        <v>6.25</v>
      </c>
      <c r="U43" s="29">
        <f t="shared" si="25"/>
        <v>66.25</v>
      </c>
      <c r="V43" s="29">
        <f t="shared" si="28"/>
        <v>83.506900000000002</v>
      </c>
      <c r="W43" s="27">
        <v>39</v>
      </c>
      <c r="X43" s="27">
        <v>39</v>
      </c>
      <c r="Y43" s="27" t="s">
        <v>37</v>
      </c>
      <c r="Z43" s="27">
        <v>99</v>
      </c>
      <c r="AA43" s="28" t="s">
        <v>39</v>
      </c>
      <c r="AB43" s="28"/>
      <c r="AC43" s="28"/>
      <c r="AD43" s="30"/>
      <c r="IV43" s="3"/>
      <c r="IW43" s="3"/>
      <c r="IX43" s="3"/>
      <c r="IY43" s="3"/>
      <c r="IZ43" s="3"/>
      <c r="JA43" s="3"/>
    </row>
    <row r="44" spans="1:261" ht="15" customHeight="1">
      <c r="A44" s="27" t="s">
        <v>53</v>
      </c>
      <c r="B44" s="28" t="s">
        <v>54</v>
      </c>
      <c r="C44" s="27">
        <v>2024</v>
      </c>
      <c r="D44" s="27" t="s">
        <v>66</v>
      </c>
      <c r="E44" s="27">
        <v>2408110300</v>
      </c>
      <c r="F44" s="27" t="s">
        <v>112</v>
      </c>
      <c r="G44" s="29">
        <v>85.4</v>
      </c>
      <c r="H44" s="33">
        <v>3.3250000000000002</v>
      </c>
      <c r="I44" s="29">
        <f t="shared" si="0"/>
        <v>88.725000000000009</v>
      </c>
      <c r="J44" s="29">
        <v>86.488</v>
      </c>
      <c r="K44" s="29">
        <v>1</v>
      </c>
      <c r="L44" s="29">
        <f t="shared" ref="L44:L49" si="29">K44+J44</f>
        <v>87.488</v>
      </c>
      <c r="M44" s="29">
        <v>76.349999999999994</v>
      </c>
      <c r="N44" s="29">
        <v>0</v>
      </c>
      <c r="O44" s="29">
        <f t="shared" ref="O44:O49" si="30">N44+M44</f>
        <v>76.349999999999994</v>
      </c>
      <c r="P44" s="29">
        <v>57</v>
      </c>
      <c r="Q44" s="29">
        <v>0</v>
      </c>
      <c r="R44" s="29">
        <f t="shared" si="24"/>
        <v>57</v>
      </c>
      <c r="S44" s="29">
        <v>45</v>
      </c>
      <c r="T44" s="29">
        <v>0.5</v>
      </c>
      <c r="U44" s="29">
        <f t="shared" si="25"/>
        <v>45.5</v>
      </c>
      <c r="V44" s="29">
        <f t="shared" ref="V44:V49" si="31">I44*0.1+L44*0.75+O44*0.05+R44*0.05+U44*0.05</f>
        <v>83.430999999999997</v>
      </c>
      <c r="W44" s="27">
        <v>40</v>
      </c>
      <c r="X44" s="27">
        <v>32</v>
      </c>
      <c r="Y44" s="27" t="s">
        <v>37</v>
      </c>
      <c r="Z44" s="27">
        <v>99</v>
      </c>
      <c r="AA44" s="28" t="s">
        <v>39</v>
      </c>
      <c r="AB44" s="28"/>
      <c r="AC44" s="28"/>
      <c r="AD44" s="30"/>
      <c r="IV44" s="3"/>
      <c r="IW44" s="3"/>
      <c r="IX44" s="3"/>
      <c r="IY44" s="3"/>
      <c r="IZ44" s="3"/>
      <c r="JA44" s="3"/>
    </row>
    <row r="45" spans="1:261" ht="15" customHeight="1">
      <c r="A45" s="31" t="s">
        <v>53</v>
      </c>
      <c r="B45" s="32" t="s">
        <v>54</v>
      </c>
      <c r="C45" s="27">
        <v>2024</v>
      </c>
      <c r="D45" s="27" t="s">
        <v>55</v>
      </c>
      <c r="E45" s="27">
        <v>2309110269</v>
      </c>
      <c r="F45" s="27" t="s">
        <v>113</v>
      </c>
      <c r="G45" s="29">
        <v>86.66</v>
      </c>
      <c r="H45" s="29">
        <v>3.9</v>
      </c>
      <c r="I45" s="29">
        <f t="shared" si="0"/>
        <v>90.56</v>
      </c>
      <c r="J45" s="29">
        <v>83.55</v>
      </c>
      <c r="K45" s="29">
        <v>1</v>
      </c>
      <c r="L45" s="29">
        <v>84.55</v>
      </c>
      <c r="M45" s="29">
        <v>83.05</v>
      </c>
      <c r="N45" s="29">
        <v>1</v>
      </c>
      <c r="O45" s="29">
        <v>84.05</v>
      </c>
      <c r="P45" s="29">
        <v>58</v>
      </c>
      <c r="Q45" s="29">
        <v>0</v>
      </c>
      <c r="R45" s="29">
        <v>58</v>
      </c>
      <c r="S45" s="29">
        <v>60</v>
      </c>
      <c r="T45" s="29">
        <v>1</v>
      </c>
      <c r="U45" s="29">
        <v>61</v>
      </c>
      <c r="V45" s="29">
        <f>I45*10%+L45*75%+O45*5%+R45*5%+U45*5%</f>
        <v>82.620999999999995</v>
      </c>
      <c r="W45" s="27">
        <v>41</v>
      </c>
      <c r="X45" s="27">
        <v>46</v>
      </c>
      <c r="Y45" s="27" t="s">
        <v>37</v>
      </c>
      <c r="Z45" s="27">
        <v>99</v>
      </c>
      <c r="AA45" s="28" t="s">
        <v>39</v>
      </c>
      <c r="AB45" s="28"/>
      <c r="AC45" s="28"/>
      <c r="AD45" s="30"/>
      <c r="IV45" s="3"/>
      <c r="IW45" s="3"/>
      <c r="IX45" s="3"/>
      <c r="IY45" s="3"/>
      <c r="IZ45" s="3"/>
      <c r="JA45" s="3"/>
    </row>
    <row r="46" spans="1:261" ht="15" customHeight="1">
      <c r="A46" s="31" t="s">
        <v>53</v>
      </c>
      <c r="B46" s="32" t="s">
        <v>54</v>
      </c>
      <c r="C46" s="27">
        <v>2024</v>
      </c>
      <c r="D46" s="31" t="s">
        <v>57</v>
      </c>
      <c r="E46" s="31" t="s">
        <v>114</v>
      </c>
      <c r="F46" s="31" t="s">
        <v>115</v>
      </c>
      <c r="G46" s="29">
        <v>86.933000000000007</v>
      </c>
      <c r="H46" s="29">
        <v>4.75</v>
      </c>
      <c r="I46" s="29">
        <f t="shared" si="0"/>
        <v>91.683000000000007</v>
      </c>
      <c r="J46" s="29">
        <v>83.951999999999998</v>
      </c>
      <c r="K46" s="29">
        <v>1</v>
      </c>
      <c r="L46" s="29">
        <f t="shared" ref="L46:L50" si="32">J46+K46</f>
        <v>84.951999999999998</v>
      </c>
      <c r="M46" s="29">
        <v>71.150000000000006</v>
      </c>
      <c r="N46" s="29">
        <v>0</v>
      </c>
      <c r="O46" s="29">
        <f t="shared" ref="O46:O50" si="33">M46+N46</f>
        <v>71.150000000000006</v>
      </c>
      <c r="P46" s="29">
        <v>58.4</v>
      </c>
      <c r="Q46" s="29">
        <v>0</v>
      </c>
      <c r="R46" s="29">
        <f t="shared" ref="R46:R51" si="34">P46+Q46</f>
        <v>58.4</v>
      </c>
      <c r="S46" s="29">
        <v>60</v>
      </c>
      <c r="T46" s="29">
        <v>3.42</v>
      </c>
      <c r="U46" s="29">
        <f t="shared" ref="U46:U51" si="35">S46+T46</f>
        <v>63.42</v>
      </c>
      <c r="V46" s="29">
        <f t="shared" ref="V46:V50" si="36">0.05*U46+0.05*R46+0.05*O46+0.75*L46+0.1*I46</f>
        <v>82.530799999999999</v>
      </c>
      <c r="W46" s="27">
        <v>42</v>
      </c>
      <c r="X46" s="27">
        <v>45</v>
      </c>
      <c r="Y46" s="27" t="s">
        <v>37</v>
      </c>
      <c r="Z46" s="27">
        <v>99</v>
      </c>
      <c r="AA46" s="28"/>
      <c r="AB46" s="28"/>
      <c r="AC46" s="28"/>
      <c r="AD46" s="30"/>
      <c r="IV46" s="3"/>
      <c r="IW46" s="3"/>
      <c r="IX46" s="3"/>
      <c r="IY46" s="3"/>
      <c r="IZ46" s="3"/>
      <c r="JA46" s="3"/>
    </row>
    <row r="47" spans="1:261" ht="15" customHeight="1">
      <c r="A47" s="31" t="s">
        <v>53</v>
      </c>
      <c r="B47" s="32" t="s">
        <v>54</v>
      </c>
      <c r="C47" s="27">
        <v>2024</v>
      </c>
      <c r="D47" s="27" t="s">
        <v>57</v>
      </c>
      <c r="E47" s="27" t="s">
        <v>116</v>
      </c>
      <c r="F47" s="27" t="s">
        <v>117</v>
      </c>
      <c r="G47" s="29">
        <v>86.98</v>
      </c>
      <c r="H47" s="29">
        <v>3.5</v>
      </c>
      <c r="I47" s="29">
        <f t="shared" si="0"/>
        <v>90.48</v>
      </c>
      <c r="J47" s="29">
        <v>84.905000000000001</v>
      </c>
      <c r="K47" s="29">
        <v>0</v>
      </c>
      <c r="L47" s="29">
        <f t="shared" si="32"/>
        <v>84.905000000000001</v>
      </c>
      <c r="M47" s="29">
        <v>68</v>
      </c>
      <c r="N47" s="29">
        <v>0</v>
      </c>
      <c r="O47" s="29">
        <f t="shared" si="33"/>
        <v>68</v>
      </c>
      <c r="P47" s="29">
        <v>57.2</v>
      </c>
      <c r="Q47" s="29">
        <v>0</v>
      </c>
      <c r="R47" s="29">
        <f t="shared" si="34"/>
        <v>57.2</v>
      </c>
      <c r="S47" s="29">
        <v>60</v>
      </c>
      <c r="T47" s="29">
        <v>10</v>
      </c>
      <c r="U47" s="29">
        <f t="shared" si="35"/>
        <v>70</v>
      </c>
      <c r="V47" s="29">
        <f t="shared" si="36"/>
        <v>82.486750000000001</v>
      </c>
      <c r="W47" s="27">
        <v>43</v>
      </c>
      <c r="X47" s="27">
        <v>42</v>
      </c>
      <c r="Y47" s="27" t="s">
        <v>34</v>
      </c>
      <c r="Z47" s="27">
        <v>99</v>
      </c>
      <c r="AA47" s="28" t="s">
        <v>42</v>
      </c>
      <c r="AB47" s="28"/>
      <c r="AC47" s="28"/>
      <c r="AD47" s="30"/>
      <c r="IV47" s="3"/>
      <c r="IW47" s="3"/>
      <c r="IX47" s="3"/>
      <c r="IY47" s="3"/>
      <c r="IZ47" s="3"/>
      <c r="JA47" s="3"/>
    </row>
    <row r="48" spans="1:261" ht="15" customHeight="1">
      <c r="A48" s="27" t="s">
        <v>53</v>
      </c>
      <c r="B48" s="28" t="s">
        <v>54</v>
      </c>
      <c r="C48" s="27">
        <v>2024</v>
      </c>
      <c r="D48" s="27" t="s">
        <v>66</v>
      </c>
      <c r="E48" s="27">
        <v>2408110299</v>
      </c>
      <c r="F48" s="27" t="s">
        <v>118</v>
      </c>
      <c r="G48" s="29">
        <v>86.54</v>
      </c>
      <c r="H48" s="33">
        <v>4.3250000000000002</v>
      </c>
      <c r="I48" s="29">
        <f t="shared" si="0"/>
        <v>90.865000000000009</v>
      </c>
      <c r="J48" s="29">
        <v>85.06</v>
      </c>
      <c r="K48" s="29">
        <v>1</v>
      </c>
      <c r="L48" s="29">
        <f t="shared" si="29"/>
        <v>86.06</v>
      </c>
      <c r="M48" s="29">
        <v>73.7</v>
      </c>
      <c r="N48" s="29">
        <v>0</v>
      </c>
      <c r="O48" s="29">
        <f t="shared" si="30"/>
        <v>73.7</v>
      </c>
      <c r="P48" s="29">
        <v>57.2</v>
      </c>
      <c r="Q48" s="29">
        <v>0</v>
      </c>
      <c r="R48" s="29">
        <f t="shared" si="34"/>
        <v>57.2</v>
      </c>
      <c r="S48" s="29">
        <v>45</v>
      </c>
      <c r="T48" s="29">
        <v>0</v>
      </c>
      <c r="U48" s="29">
        <f t="shared" si="35"/>
        <v>45</v>
      </c>
      <c r="V48" s="29">
        <f t="shared" si="31"/>
        <v>82.426500000000004</v>
      </c>
      <c r="W48" s="27">
        <v>44</v>
      </c>
      <c r="X48" s="27">
        <v>41</v>
      </c>
      <c r="Y48" s="27" t="s">
        <v>37</v>
      </c>
      <c r="Z48" s="27">
        <v>99</v>
      </c>
      <c r="AA48" s="28"/>
      <c r="AB48" s="28"/>
      <c r="AC48" s="28"/>
      <c r="AD48" s="30"/>
      <c r="CO48" s="3" t="s">
        <v>44</v>
      </c>
      <c r="IV48" s="3"/>
      <c r="IW48" s="3"/>
      <c r="IX48" s="3"/>
      <c r="IY48" s="3"/>
      <c r="IZ48" s="3"/>
      <c r="JA48" s="3"/>
    </row>
    <row r="49" spans="1:261" ht="15" customHeight="1">
      <c r="A49" s="27" t="s">
        <v>53</v>
      </c>
      <c r="B49" s="28" t="s">
        <v>54</v>
      </c>
      <c r="C49" s="27">
        <v>2024</v>
      </c>
      <c r="D49" s="27" t="s">
        <v>66</v>
      </c>
      <c r="E49" s="27">
        <v>2408110323</v>
      </c>
      <c r="F49" s="27" t="s">
        <v>119</v>
      </c>
      <c r="G49" s="29">
        <v>87</v>
      </c>
      <c r="H49" s="33">
        <v>3.8250000000000002</v>
      </c>
      <c r="I49" s="29">
        <f t="shared" si="0"/>
        <v>90.825000000000003</v>
      </c>
      <c r="J49" s="29">
        <v>84.274000000000001</v>
      </c>
      <c r="K49" s="29">
        <v>1</v>
      </c>
      <c r="L49" s="29">
        <f t="shared" si="29"/>
        <v>85.274000000000001</v>
      </c>
      <c r="M49" s="29">
        <v>60</v>
      </c>
      <c r="N49" s="29">
        <v>0</v>
      </c>
      <c r="O49" s="29">
        <f t="shared" si="30"/>
        <v>60</v>
      </c>
      <c r="P49" s="29">
        <v>57.2</v>
      </c>
      <c r="Q49" s="29">
        <v>0</v>
      </c>
      <c r="R49" s="29">
        <f t="shared" si="34"/>
        <v>57.2</v>
      </c>
      <c r="S49" s="29">
        <v>60</v>
      </c>
      <c r="T49" s="29">
        <v>10</v>
      </c>
      <c r="U49" s="29">
        <f t="shared" si="35"/>
        <v>70</v>
      </c>
      <c r="V49" s="29">
        <f t="shared" si="31"/>
        <v>82.397999999999996</v>
      </c>
      <c r="W49" s="27">
        <v>45</v>
      </c>
      <c r="X49" s="27">
        <v>44</v>
      </c>
      <c r="Y49" s="27" t="s">
        <v>37</v>
      </c>
      <c r="Z49" s="27">
        <v>99</v>
      </c>
      <c r="AA49" s="28"/>
      <c r="AB49" s="28"/>
      <c r="AC49" s="28"/>
      <c r="AD49" s="30"/>
      <c r="CO49" s="3" t="s">
        <v>46</v>
      </c>
      <c r="IV49" s="3"/>
      <c r="IW49" s="3"/>
      <c r="IX49" s="3"/>
      <c r="IY49" s="3"/>
      <c r="IZ49" s="3"/>
      <c r="JA49" s="3"/>
    </row>
    <row r="50" spans="1:261" ht="15" customHeight="1">
      <c r="A50" s="27" t="s">
        <v>53</v>
      </c>
      <c r="B50" s="28" t="s">
        <v>54</v>
      </c>
      <c r="C50" s="27">
        <v>2024</v>
      </c>
      <c r="D50" s="27" t="s">
        <v>57</v>
      </c>
      <c r="E50" s="27" t="s">
        <v>120</v>
      </c>
      <c r="F50" s="27" t="s">
        <v>121</v>
      </c>
      <c r="G50" s="29">
        <v>86.88</v>
      </c>
      <c r="H50" s="29">
        <v>2.5</v>
      </c>
      <c r="I50" s="29">
        <f t="shared" si="0"/>
        <v>89.38</v>
      </c>
      <c r="J50" s="29">
        <v>83.238</v>
      </c>
      <c r="K50" s="29">
        <v>1</v>
      </c>
      <c r="L50" s="29">
        <f t="shared" si="32"/>
        <v>84.238</v>
      </c>
      <c r="M50" s="29">
        <v>76.5</v>
      </c>
      <c r="N50" s="29">
        <v>0</v>
      </c>
      <c r="O50" s="29">
        <f t="shared" si="33"/>
        <v>76.5</v>
      </c>
      <c r="P50" s="29">
        <v>57.2</v>
      </c>
      <c r="Q50" s="29">
        <v>0</v>
      </c>
      <c r="R50" s="29">
        <f t="shared" si="34"/>
        <v>57.2</v>
      </c>
      <c r="S50" s="29">
        <v>60</v>
      </c>
      <c r="T50" s="29">
        <v>10</v>
      </c>
      <c r="U50" s="29">
        <f t="shared" si="35"/>
        <v>70</v>
      </c>
      <c r="V50" s="29">
        <f t="shared" si="36"/>
        <v>82.301500000000004</v>
      </c>
      <c r="W50" s="27">
        <v>46</v>
      </c>
      <c r="X50" s="27">
        <v>48</v>
      </c>
      <c r="Y50" s="27" t="s">
        <v>37</v>
      </c>
      <c r="Z50" s="27">
        <v>99</v>
      </c>
      <c r="AA50" s="28"/>
      <c r="AB50" s="28"/>
      <c r="AC50" s="28"/>
      <c r="AD50" s="30"/>
      <c r="IV50" s="3"/>
      <c r="IW50" s="3"/>
      <c r="IX50" s="3"/>
      <c r="IY50" s="3"/>
      <c r="IZ50" s="3"/>
      <c r="JA50" s="3"/>
    </row>
    <row r="51" spans="1:261" ht="15" customHeight="1">
      <c r="A51" s="27" t="s">
        <v>53</v>
      </c>
      <c r="B51" s="28" t="s">
        <v>54</v>
      </c>
      <c r="C51" s="27">
        <v>2024</v>
      </c>
      <c r="D51" s="27" t="s">
        <v>66</v>
      </c>
      <c r="E51" s="27">
        <v>2408110317</v>
      </c>
      <c r="F51" s="27" t="s">
        <v>122</v>
      </c>
      <c r="G51" s="29">
        <v>86.36</v>
      </c>
      <c r="H51" s="33">
        <v>3.5</v>
      </c>
      <c r="I51" s="29">
        <f t="shared" si="0"/>
        <v>89.86</v>
      </c>
      <c r="J51" s="29">
        <v>85.381</v>
      </c>
      <c r="K51" s="29">
        <v>1</v>
      </c>
      <c r="L51" s="29">
        <f t="shared" ref="L51:L55" si="37">K51+J51</f>
        <v>86.381</v>
      </c>
      <c r="M51" s="29">
        <v>85.6</v>
      </c>
      <c r="N51" s="29">
        <v>0</v>
      </c>
      <c r="O51" s="29">
        <f t="shared" ref="O51:O55" si="38">N51+M51</f>
        <v>85.6</v>
      </c>
      <c r="P51" s="29">
        <v>22.8</v>
      </c>
      <c r="Q51" s="29">
        <v>0</v>
      </c>
      <c r="R51" s="29">
        <f t="shared" si="34"/>
        <v>22.8</v>
      </c>
      <c r="S51" s="29">
        <v>60</v>
      </c>
      <c r="T51" s="29">
        <v>0.75</v>
      </c>
      <c r="U51" s="29">
        <f t="shared" si="35"/>
        <v>60.75</v>
      </c>
      <c r="V51" s="29">
        <f t="shared" ref="V51:V55" si="39">I51*0.1+L51*0.75+O51*0.05+R51*0.05+U51*0.05</f>
        <v>82.229250000000008</v>
      </c>
      <c r="W51" s="27">
        <v>47</v>
      </c>
      <c r="X51" s="27">
        <v>38</v>
      </c>
      <c r="Y51" s="27" t="s">
        <v>37</v>
      </c>
      <c r="Z51" s="27">
        <v>99</v>
      </c>
      <c r="AA51" s="28"/>
      <c r="AB51" s="28"/>
      <c r="AC51" s="28"/>
      <c r="AD51" s="30"/>
      <c r="IV51" s="3"/>
      <c r="IW51" s="3"/>
      <c r="IX51" s="3"/>
      <c r="IY51" s="3"/>
      <c r="IZ51" s="3"/>
      <c r="JA51" s="3"/>
    </row>
    <row r="52" spans="1:261" ht="15" customHeight="1">
      <c r="A52" s="31" t="s">
        <v>53</v>
      </c>
      <c r="B52" s="32" t="s">
        <v>54</v>
      </c>
      <c r="C52" s="27">
        <v>2024</v>
      </c>
      <c r="D52" s="27" t="s">
        <v>55</v>
      </c>
      <c r="E52" s="27">
        <v>2408110338</v>
      </c>
      <c r="F52" s="27" t="s">
        <v>123</v>
      </c>
      <c r="G52" s="29">
        <v>86.73</v>
      </c>
      <c r="H52" s="29">
        <v>5.25</v>
      </c>
      <c r="I52" s="29">
        <f t="shared" si="0"/>
        <v>91.98</v>
      </c>
      <c r="J52" s="29">
        <v>82.92</v>
      </c>
      <c r="K52" s="29">
        <v>0</v>
      </c>
      <c r="L52" s="29">
        <v>82.92</v>
      </c>
      <c r="M52" s="29">
        <v>80.75</v>
      </c>
      <c r="N52" s="29">
        <v>0</v>
      </c>
      <c r="O52" s="29">
        <v>80.75</v>
      </c>
      <c r="P52" s="29">
        <v>59</v>
      </c>
      <c r="Q52" s="29">
        <v>0</v>
      </c>
      <c r="R52" s="29">
        <v>59</v>
      </c>
      <c r="S52" s="29">
        <v>60</v>
      </c>
      <c r="T52" s="29">
        <v>11</v>
      </c>
      <c r="U52" s="29">
        <v>71</v>
      </c>
      <c r="V52" s="29">
        <f>I52*10%+L52*75%+O52*5%+R52*5%+U52*5%</f>
        <v>81.9255</v>
      </c>
      <c r="W52" s="27">
        <v>48</v>
      </c>
      <c r="X52" s="27">
        <v>49</v>
      </c>
      <c r="Y52" s="27" t="s">
        <v>37</v>
      </c>
      <c r="Z52" s="27">
        <v>99</v>
      </c>
      <c r="AA52" s="28"/>
      <c r="AB52" s="28"/>
      <c r="AC52" s="28"/>
      <c r="AD52" s="30"/>
      <c r="IV52" s="3"/>
      <c r="IW52" s="3"/>
      <c r="IX52" s="3"/>
      <c r="IY52" s="3"/>
      <c r="IZ52" s="3"/>
      <c r="JA52" s="3"/>
    </row>
    <row r="53" spans="1:261" ht="15" customHeight="1">
      <c r="A53" s="27" t="s">
        <v>53</v>
      </c>
      <c r="B53" s="28" t="s">
        <v>54</v>
      </c>
      <c r="C53" s="27">
        <v>2024</v>
      </c>
      <c r="D53" s="27" t="s">
        <v>66</v>
      </c>
      <c r="E53" s="27">
        <v>2408110302</v>
      </c>
      <c r="F53" s="27" t="s">
        <v>124</v>
      </c>
      <c r="G53" s="29">
        <v>84.4</v>
      </c>
      <c r="H53" s="33">
        <v>2.75</v>
      </c>
      <c r="I53" s="29">
        <f t="shared" si="0"/>
        <v>87.15</v>
      </c>
      <c r="J53" s="29">
        <v>82.344999999999999</v>
      </c>
      <c r="K53" s="29">
        <v>1</v>
      </c>
      <c r="L53" s="29">
        <f t="shared" si="37"/>
        <v>83.344999999999999</v>
      </c>
      <c r="M53" s="29">
        <v>69.400000000000006</v>
      </c>
      <c r="N53" s="29">
        <v>0</v>
      </c>
      <c r="O53" s="29">
        <f t="shared" si="38"/>
        <v>69.400000000000006</v>
      </c>
      <c r="P53" s="29">
        <v>57</v>
      </c>
      <c r="Q53" s="29">
        <v>0</v>
      </c>
      <c r="R53" s="29">
        <f t="shared" ref="R53:R56" si="40">P53+Q53</f>
        <v>57</v>
      </c>
      <c r="S53" s="29">
        <v>60</v>
      </c>
      <c r="T53" s="29">
        <v>0.57499999999999996</v>
      </c>
      <c r="U53" s="29">
        <f t="shared" ref="U53:U56" si="41">S53+T53</f>
        <v>60.575000000000003</v>
      </c>
      <c r="V53" s="29">
        <f t="shared" si="39"/>
        <v>80.572499999999991</v>
      </c>
      <c r="W53" s="27">
        <v>49</v>
      </c>
      <c r="X53" s="27">
        <v>50</v>
      </c>
      <c r="Y53" s="27" t="s">
        <v>37</v>
      </c>
      <c r="Z53" s="27">
        <v>99</v>
      </c>
      <c r="AA53" s="28"/>
      <c r="AB53" s="28"/>
      <c r="AC53" s="28"/>
      <c r="AD53" s="30"/>
      <c r="IV53" s="3"/>
      <c r="IW53" s="3"/>
      <c r="IX53" s="3"/>
      <c r="IY53" s="3"/>
      <c r="IZ53" s="3"/>
      <c r="JA53" s="3"/>
    </row>
    <row r="54" spans="1:261" ht="15" customHeight="1">
      <c r="A54" s="27" t="s">
        <v>53</v>
      </c>
      <c r="B54" s="28" t="s">
        <v>54</v>
      </c>
      <c r="C54" s="27">
        <v>2024</v>
      </c>
      <c r="D54" s="27" t="s">
        <v>57</v>
      </c>
      <c r="E54" s="27" t="s">
        <v>125</v>
      </c>
      <c r="F54" s="27" t="s">
        <v>126</v>
      </c>
      <c r="G54" s="29">
        <v>87</v>
      </c>
      <c r="H54" s="29">
        <v>7.5750000000000002</v>
      </c>
      <c r="I54" s="29">
        <f t="shared" si="0"/>
        <v>94.575000000000003</v>
      </c>
      <c r="J54" s="29">
        <v>80.655000000000001</v>
      </c>
      <c r="K54" s="29">
        <v>1</v>
      </c>
      <c r="L54" s="29">
        <f t="shared" ref="L54:L60" si="42">J54+K54</f>
        <v>81.655000000000001</v>
      </c>
      <c r="M54" s="29">
        <v>68.55</v>
      </c>
      <c r="N54" s="29">
        <v>0</v>
      </c>
      <c r="O54" s="29">
        <f t="shared" ref="O54:O60" si="43">M54+N54</f>
        <v>68.55</v>
      </c>
      <c r="P54" s="29">
        <v>57.8</v>
      </c>
      <c r="Q54" s="29">
        <v>0</v>
      </c>
      <c r="R54" s="29">
        <f t="shared" si="40"/>
        <v>57.8</v>
      </c>
      <c r="S54" s="29">
        <v>60</v>
      </c>
      <c r="T54" s="29">
        <v>10</v>
      </c>
      <c r="U54" s="29">
        <f t="shared" si="41"/>
        <v>70</v>
      </c>
      <c r="V54" s="29">
        <f t="shared" ref="V54:V60" si="44">0.05*U54+0.05*R54+0.05*O54+0.75*L54+0.1*I54</f>
        <v>80.516249999999999</v>
      </c>
      <c r="W54" s="27">
        <v>50</v>
      </c>
      <c r="X54" s="27">
        <v>59</v>
      </c>
      <c r="Y54" s="27" t="s">
        <v>37</v>
      </c>
      <c r="Z54" s="27">
        <v>99</v>
      </c>
      <c r="AA54" s="28"/>
      <c r="AB54" s="28"/>
      <c r="AC54" s="28"/>
      <c r="AD54" s="30"/>
      <c r="IV54" s="3"/>
      <c r="IW54" s="3"/>
      <c r="IX54" s="3"/>
      <c r="IY54" s="3"/>
      <c r="IZ54" s="3"/>
      <c r="JA54" s="3"/>
    </row>
    <row r="55" spans="1:261" ht="15" customHeight="1">
      <c r="A55" s="27" t="s">
        <v>53</v>
      </c>
      <c r="B55" s="28" t="s">
        <v>54</v>
      </c>
      <c r="C55" s="27">
        <v>2024</v>
      </c>
      <c r="D55" s="27" t="s">
        <v>55</v>
      </c>
      <c r="E55" s="27">
        <v>2408110325</v>
      </c>
      <c r="F55" s="27" t="s">
        <v>127</v>
      </c>
      <c r="G55" s="29">
        <v>86.962500000000006</v>
      </c>
      <c r="H55" s="33">
        <v>2.8250000000000002</v>
      </c>
      <c r="I55" s="29">
        <f t="shared" si="0"/>
        <v>89.787500000000009</v>
      </c>
      <c r="J55" s="29">
        <v>87.856999999999999</v>
      </c>
      <c r="K55" s="29">
        <v>0</v>
      </c>
      <c r="L55" s="29">
        <f t="shared" si="37"/>
        <v>87.856999999999999</v>
      </c>
      <c r="M55" s="29">
        <v>66.25</v>
      </c>
      <c r="N55" s="29">
        <v>0</v>
      </c>
      <c r="O55" s="29">
        <f t="shared" si="38"/>
        <v>66.25</v>
      </c>
      <c r="P55" s="29">
        <v>0</v>
      </c>
      <c r="Q55" s="29">
        <v>0</v>
      </c>
      <c r="R55" s="29">
        <f t="shared" si="40"/>
        <v>0</v>
      </c>
      <c r="S55" s="29">
        <v>45</v>
      </c>
      <c r="T55" s="29">
        <v>0</v>
      </c>
      <c r="U55" s="29">
        <f t="shared" si="41"/>
        <v>45</v>
      </c>
      <c r="V55" s="29">
        <f t="shared" si="39"/>
        <v>80.434000000000012</v>
      </c>
      <c r="W55" s="27">
        <v>51</v>
      </c>
      <c r="X55" s="27">
        <v>26</v>
      </c>
      <c r="Y55" s="27" t="s">
        <v>37</v>
      </c>
      <c r="Z55" s="27">
        <v>99</v>
      </c>
      <c r="AA55" s="28" t="s">
        <v>88</v>
      </c>
      <c r="AB55" s="28"/>
      <c r="AC55" s="28"/>
      <c r="AD55" s="30"/>
      <c r="IV55" s="3"/>
      <c r="IW55" s="3"/>
      <c r="IX55" s="3"/>
      <c r="IY55" s="3"/>
      <c r="IZ55" s="3"/>
      <c r="JA55" s="3"/>
    </row>
    <row r="56" spans="1:261" ht="15" customHeight="1">
      <c r="A56" s="31" t="s">
        <v>53</v>
      </c>
      <c r="B56" s="32" t="s">
        <v>54</v>
      </c>
      <c r="C56" s="27">
        <v>2024</v>
      </c>
      <c r="D56" s="31" t="s">
        <v>57</v>
      </c>
      <c r="E56" s="31" t="s">
        <v>128</v>
      </c>
      <c r="F56" s="31" t="s">
        <v>129</v>
      </c>
      <c r="G56" s="29">
        <v>86.962999999999994</v>
      </c>
      <c r="H56" s="29">
        <v>4.75</v>
      </c>
      <c r="I56" s="29">
        <f t="shared" si="0"/>
        <v>91.712999999999994</v>
      </c>
      <c r="J56" s="29">
        <v>81.929000000000002</v>
      </c>
      <c r="K56" s="29">
        <v>1</v>
      </c>
      <c r="L56" s="29">
        <f t="shared" si="42"/>
        <v>82.929000000000002</v>
      </c>
      <c r="M56" s="29">
        <v>77</v>
      </c>
      <c r="N56" s="29">
        <v>0</v>
      </c>
      <c r="O56" s="29">
        <f t="shared" si="43"/>
        <v>77</v>
      </c>
      <c r="P56" s="29">
        <v>58.4</v>
      </c>
      <c r="Q56" s="29">
        <v>0</v>
      </c>
      <c r="R56" s="29">
        <f t="shared" si="40"/>
        <v>58.4</v>
      </c>
      <c r="S56" s="29">
        <v>45</v>
      </c>
      <c r="T56" s="29">
        <v>0</v>
      </c>
      <c r="U56" s="29">
        <f t="shared" si="41"/>
        <v>45</v>
      </c>
      <c r="V56" s="29">
        <f t="shared" si="44"/>
        <v>80.388050000000007</v>
      </c>
      <c r="W56" s="27">
        <v>52</v>
      </c>
      <c r="X56" s="27">
        <v>53</v>
      </c>
      <c r="Y56" s="27" t="s">
        <v>37</v>
      </c>
      <c r="Z56" s="27">
        <v>99</v>
      </c>
      <c r="AA56" s="28"/>
      <c r="AB56" s="28"/>
      <c r="AC56" s="28"/>
      <c r="AD56" s="30"/>
      <c r="IV56" s="3"/>
      <c r="IW56" s="3"/>
      <c r="IX56" s="3"/>
      <c r="IY56" s="3"/>
      <c r="IZ56" s="3"/>
      <c r="JA56" s="3"/>
    </row>
    <row r="57" spans="1:261" ht="15" customHeight="1">
      <c r="A57" s="27" t="s">
        <v>53</v>
      </c>
      <c r="B57" s="28" t="s">
        <v>54</v>
      </c>
      <c r="C57" s="27">
        <v>2024</v>
      </c>
      <c r="D57" s="27" t="s">
        <v>55</v>
      </c>
      <c r="E57" s="27">
        <v>2408110344</v>
      </c>
      <c r="F57" s="27" t="s">
        <v>130</v>
      </c>
      <c r="G57" s="29">
        <v>85.63</v>
      </c>
      <c r="H57" s="29">
        <v>7</v>
      </c>
      <c r="I57" s="29">
        <f t="shared" si="0"/>
        <v>92.63</v>
      </c>
      <c r="J57" s="29">
        <v>80.569999999999993</v>
      </c>
      <c r="K57" s="29">
        <v>1</v>
      </c>
      <c r="L57" s="29">
        <v>81.569999999999993</v>
      </c>
      <c r="M57" s="29">
        <v>69.099999999999994</v>
      </c>
      <c r="N57" s="29">
        <v>0</v>
      </c>
      <c r="O57" s="29">
        <v>69.099999999999994</v>
      </c>
      <c r="P57" s="29">
        <v>58.2</v>
      </c>
      <c r="Q57" s="29">
        <v>0</v>
      </c>
      <c r="R57" s="29">
        <v>58.2</v>
      </c>
      <c r="S57" s="29">
        <v>60</v>
      </c>
      <c r="T57" s="29">
        <v>10</v>
      </c>
      <c r="U57" s="29">
        <v>70</v>
      </c>
      <c r="V57" s="29">
        <f t="shared" ref="V57:V61" si="45">I57*10%+L57*75%+O57*5%+R57*5%+U57*5%</f>
        <v>80.305499999999995</v>
      </c>
      <c r="W57" s="27">
        <v>53</v>
      </c>
      <c r="X57" s="27">
        <v>60</v>
      </c>
      <c r="Y57" s="27" t="s">
        <v>37</v>
      </c>
      <c r="Z57" s="27">
        <v>99</v>
      </c>
      <c r="AA57" s="28"/>
      <c r="AB57" s="28"/>
      <c r="AC57" s="28"/>
      <c r="AD57" s="30"/>
      <c r="IV57" s="3"/>
      <c r="IW57" s="3"/>
      <c r="IX57" s="3"/>
      <c r="IY57" s="3"/>
      <c r="IZ57" s="3"/>
      <c r="JA57" s="3"/>
    </row>
    <row r="58" spans="1:261" ht="15" customHeight="1">
      <c r="A58" s="27" t="s">
        <v>53</v>
      </c>
      <c r="B58" s="28" t="s">
        <v>54</v>
      </c>
      <c r="C58" s="27">
        <v>2024</v>
      </c>
      <c r="D58" s="27" t="s">
        <v>55</v>
      </c>
      <c r="E58" s="27">
        <v>2409110060</v>
      </c>
      <c r="F58" s="27" t="s">
        <v>131</v>
      </c>
      <c r="G58" s="29">
        <v>86.37</v>
      </c>
      <c r="H58" s="29">
        <v>2.5</v>
      </c>
      <c r="I58" s="29">
        <f t="shared" si="0"/>
        <v>88.87</v>
      </c>
      <c r="J58" s="29">
        <v>83.48</v>
      </c>
      <c r="K58" s="29">
        <v>1</v>
      </c>
      <c r="L58" s="29">
        <v>84.48</v>
      </c>
      <c r="M58" s="29">
        <v>72.45</v>
      </c>
      <c r="N58" s="29">
        <v>0</v>
      </c>
      <c r="O58" s="34">
        <v>72.45</v>
      </c>
      <c r="P58" s="29">
        <v>57.4</v>
      </c>
      <c r="Q58" s="29">
        <v>0</v>
      </c>
      <c r="R58" s="29">
        <v>57.4</v>
      </c>
      <c r="S58" s="29">
        <v>30</v>
      </c>
      <c r="T58" s="29">
        <v>1</v>
      </c>
      <c r="U58" s="29">
        <v>31</v>
      </c>
      <c r="V58" s="29">
        <f t="shared" si="45"/>
        <v>80.289500000000004</v>
      </c>
      <c r="W58" s="27">
        <v>54</v>
      </c>
      <c r="X58" s="27">
        <v>47</v>
      </c>
      <c r="Y58" s="27" t="s">
        <v>37</v>
      </c>
      <c r="Z58" s="27">
        <v>99</v>
      </c>
      <c r="AA58" s="28"/>
      <c r="AB58" s="28"/>
      <c r="AC58" s="28"/>
      <c r="AD58" s="30"/>
      <c r="IV58" s="3"/>
      <c r="IW58" s="3"/>
      <c r="IX58" s="3"/>
      <c r="IY58" s="3"/>
      <c r="IZ58" s="3"/>
      <c r="JA58" s="3"/>
    </row>
    <row r="59" spans="1:261" ht="15" customHeight="1">
      <c r="A59" s="31" t="s">
        <v>53</v>
      </c>
      <c r="B59" s="32" t="s">
        <v>54</v>
      </c>
      <c r="C59" s="27">
        <v>2024</v>
      </c>
      <c r="D59" s="31" t="s">
        <v>57</v>
      </c>
      <c r="E59" s="31" t="s">
        <v>132</v>
      </c>
      <c r="F59" s="31" t="s">
        <v>133</v>
      </c>
      <c r="G59" s="29">
        <v>87</v>
      </c>
      <c r="H59" s="29">
        <v>2.5750000000000002</v>
      </c>
      <c r="I59" s="29">
        <f t="shared" si="0"/>
        <v>89.575000000000003</v>
      </c>
      <c r="J59" s="29">
        <v>82.19</v>
      </c>
      <c r="K59" s="29">
        <v>1</v>
      </c>
      <c r="L59" s="29">
        <f t="shared" si="42"/>
        <v>83.19</v>
      </c>
      <c r="M59" s="29">
        <v>66.025000000000006</v>
      </c>
      <c r="N59" s="29">
        <v>0</v>
      </c>
      <c r="O59" s="29">
        <f t="shared" si="43"/>
        <v>66.025000000000006</v>
      </c>
      <c r="P59" s="29">
        <v>45.6</v>
      </c>
      <c r="Q59" s="29">
        <v>0</v>
      </c>
      <c r="R59" s="29">
        <f t="shared" ref="R59:R63" si="46">P59+Q59</f>
        <v>45.6</v>
      </c>
      <c r="S59" s="29">
        <v>60</v>
      </c>
      <c r="T59" s="29">
        <v>5.5</v>
      </c>
      <c r="U59" s="29">
        <f t="shared" ref="U59:U63" si="47">S59+T59</f>
        <v>65.5</v>
      </c>
      <c r="V59" s="29">
        <f t="shared" si="44"/>
        <v>80.206249999999997</v>
      </c>
      <c r="W59" s="27">
        <v>55</v>
      </c>
      <c r="X59" s="27">
        <v>52</v>
      </c>
      <c r="Y59" s="27" t="s">
        <v>37</v>
      </c>
      <c r="Z59" s="27">
        <v>99</v>
      </c>
      <c r="AA59" s="28"/>
      <c r="AB59" s="28"/>
      <c r="AC59" s="28"/>
      <c r="AD59" s="30"/>
      <c r="IV59" s="3"/>
      <c r="IW59" s="3"/>
      <c r="IX59" s="3"/>
      <c r="IY59" s="3"/>
      <c r="IZ59" s="3"/>
      <c r="JA59" s="3"/>
    </row>
    <row r="60" spans="1:261" ht="15" customHeight="1">
      <c r="A60" s="27" t="s">
        <v>53</v>
      </c>
      <c r="B60" s="28" t="s">
        <v>54</v>
      </c>
      <c r="C60" s="27">
        <v>2024</v>
      </c>
      <c r="D60" s="27" t="s">
        <v>57</v>
      </c>
      <c r="E60" s="27" t="s">
        <v>134</v>
      </c>
      <c r="F60" s="27" t="s">
        <v>135</v>
      </c>
      <c r="G60" s="29">
        <v>86.95</v>
      </c>
      <c r="H60" s="29">
        <v>3.95</v>
      </c>
      <c r="I60" s="29">
        <f t="shared" si="0"/>
        <v>90.9</v>
      </c>
      <c r="J60" s="29">
        <v>81.238</v>
      </c>
      <c r="K60" s="29">
        <v>0</v>
      </c>
      <c r="L60" s="29">
        <f t="shared" si="42"/>
        <v>81.238</v>
      </c>
      <c r="M60" s="29">
        <v>83.2</v>
      </c>
      <c r="N60" s="29">
        <v>0</v>
      </c>
      <c r="O60" s="29">
        <f t="shared" si="43"/>
        <v>83.2</v>
      </c>
      <c r="P60" s="29">
        <v>57.2</v>
      </c>
      <c r="Q60" s="29">
        <v>0</v>
      </c>
      <c r="R60" s="29">
        <f t="shared" si="46"/>
        <v>57.2</v>
      </c>
      <c r="S60" s="29">
        <v>60</v>
      </c>
      <c r="T60" s="29">
        <v>1</v>
      </c>
      <c r="U60" s="29">
        <f t="shared" si="47"/>
        <v>61</v>
      </c>
      <c r="V60" s="29">
        <f t="shared" si="44"/>
        <v>80.08850000000001</v>
      </c>
      <c r="W60" s="27">
        <v>56</v>
      </c>
      <c r="X60" s="27">
        <v>57</v>
      </c>
      <c r="Y60" s="27" t="s">
        <v>37</v>
      </c>
      <c r="Z60" s="27">
        <v>99</v>
      </c>
      <c r="AA60" s="28"/>
      <c r="AB60" s="28"/>
      <c r="AC60" s="28"/>
      <c r="AD60" s="30"/>
      <c r="IV60" s="3"/>
      <c r="IW60" s="3"/>
      <c r="IX60" s="3"/>
      <c r="IY60" s="3"/>
      <c r="IZ60" s="3"/>
      <c r="JA60" s="3"/>
    </row>
    <row r="61" spans="1:261" ht="15" customHeight="1">
      <c r="A61" s="31" t="s">
        <v>53</v>
      </c>
      <c r="B61" s="32" t="s">
        <v>54</v>
      </c>
      <c r="C61" s="27">
        <v>2024</v>
      </c>
      <c r="D61" s="27" t="s">
        <v>55</v>
      </c>
      <c r="E61" s="27">
        <v>2408110335</v>
      </c>
      <c r="F61" s="27" t="s">
        <v>136</v>
      </c>
      <c r="G61" s="29">
        <v>88.5</v>
      </c>
      <c r="H61" s="29">
        <v>3</v>
      </c>
      <c r="I61" s="29">
        <f t="shared" si="0"/>
        <v>91.5</v>
      </c>
      <c r="J61" s="29">
        <v>80.099999999999994</v>
      </c>
      <c r="K61" s="29">
        <v>1</v>
      </c>
      <c r="L61" s="29">
        <v>81.099999999999994</v>
      </c>
      <c r="M61" s="29">
        <v>82.5</v>
      </c>
      <c r="N61" s="29">
        <v>0</v>
      </c>
      <c r="O61" s="29">
        <v>82.5</v>
      </c>
      <c r="P61" s="29">
        <v>57</v>
      </c>
      <c r="Q61" s="29">
        <v>1</v>
      </c>
      <c r="R61" s="29">
        <v>58</v>
      </c>
      <c r="S61" s="29">
        <v>60</v>
      </c>
      <c r="T61" s="29">
        <v>1</v>
      </c>
      <c r="U61" s="29">
        <v>61</v>
      </c>
      <c r="V61" s="29">
        <f t="shared" si="45"/>
        <v>80.05</v>
      </c>
      <c r="W61" s="27">
        <v>57</v>
      </c>
      <c r="X61" s="27">
        <v>63</v>
      </c>
      <c r="Y61" s="27" t="s">
        <v>37</v>
      </c>
      <c r="Z61" s="27">
        <v>99</v>
      </c>
      <c r="AA61" s="28"/>
      <c r="AB61" s="28"/>
      <c r="AC61" s="28"/>
      <c r="AD61" s="30"/>
      <c r="IV61" s="3"/>
      <c r="IW61" s="3"/>
      <c r="IX61" s="3"/>
      <c r="IY61" s="3"/>
      <c r="IZ61" s="3"/>
      <c r="JA61" s="3"/>
    </row>
    <row r="62" spans="1:261" ht="15" customHeight="1">
      <c r="A62" s="27" t="s">
        <v>53</v>
      </c>
      <c r="B62" s="28" t="s">
        <v>54</v>
      </c>
      <c r="C62" s="27">
        <v>2024</v>
      </c>
      <c r="D62" s="27" t="s">
        <v>57</v>
      </c>
      <c r="E62" s="27">
        <v>2406110111</v>
      </c>
      <c r="F62" s="27" t="s">
        <v>137</v>
      </c>
      <c r="G62" s="29">
        <v>86.95</v>
      </c>
      <c r="H62" s="29">
        <v>5.85</v>
      </c>
      <c r="I62" s="29">
        <f t="shared" si="0"/>
        <v>92.8</v>
      </c>
      <c r="J62" s="29">
        <v>79.397000000000006</v>
      </c>
      <c r="K62" s="29">
        <v>0</v>
      </c>
      <c r="L62" s="29">
        <f t="shared" ref="L62:L66" si="48">J62+K62</f>
        <v>79.397000000000006</v>
      </c>
      <c r="M62" s="29">
        <v>90.6</v>
      </c>
      <c r="N62" s="29">
        <v>1.3</v>
      </c>
      <c r="O62" s="29">
        <f t="shared" ref="O62:O66" si="49">M62+N62</f>
        <v>91.899999999999991</v>
      </c>
      <c r="P62" s="29">
        <v>60</v>
      </c>
      <c r="Q62" s="29">
        <v>0.1</v>
      </c>
      <c r="R62" s="29">
        <f t="shared" si="46"/>
        <v>60.1</v>
      </c>
      <c r="S62" s="29">
        <v>60</v>
      </c>
      <c r="T62" s="29">
        <v>10</v>
      </c>
      <c r="U62" s="29">
        <f t="shared" si="47"/>
        <v>70</v>
      </c>
      <c r="V62" s="29">
        <f t="shared" ref="V62:V66" si="50">0.05*U62+0.05*R62+0.05*O62+0.75*L62+0.1*I62</f>
        <v>79.927750000000003</v>
      </c>
      <c r="W62" s="27">
        <v>58</v>
      </c>
      <c r="X62" s="27">
        <v>67</v>
      </c>
      <c r="Y62" s="27" t="s">
        <v>37</v>
      </c>
      <c r="Z62" s="27">
        <v>99</v>
      </c>
      <c r="AA62" s="28"/>
      <c r="AB62" s="28" t="s">
        <v>43</v>
      </c>
      <c r="AC62" s="28"/>
      <c r="AD62" s="30"/>
      <c r="IV62" s="3"/>
      <c r="IW62" s="3"/>
      <c r="IX62" s="3"/>
      <c r="IY62" s="3"/>
      <c r="IZ62" s="3"/>
      <c r="JA62" s="3"/>
    </row>
    <row r="63" spans="1:261" ht="15" customHeight="1">
      <c r="A63" s="31" t="s">
        <v>53</v>
      </c>
      <c r="B63" s="32" t="s">
        <v>54</v>
      </c>
      <c r="C63" s="27">
        <v>2024</v>
      </c>
      <c r="D63" s="27" t="s">
        <v>57</v>
      </c>
      <c r="E63" s="27" t="s">
        <v>138</v>
      </c>
      <c r="F63" s="27" t="s">
        <v>139</v>
      </c>
      <c r="G63" s="29">
        <v>86.99</v>
      </c>
      <c r="H63" s="29">
        <v>3.75</v>
      </c>
      <c r="I63" s="29">
        <f t="shared" si="0"/>
        <v>90.74</v>
      </c>
      <c r="J63" s="29">
        <v>79.512</v>
      </c>
      <c r="K63" s="29">
        <v>1</v>
      </c>
      <c r="L63" s="29">
        <f t="shared" si="48"/>
        <v>80.512</v>
      </c>
      <c r="M63" s="29">
        <v>77.95</v>
      </c>
      <c r="N63" s="29">
        <v>0</v>
      </c>
      <c r="O63" s="29">
        <f t="shared" si="49"/>
        <v>77.95</v>
      </c>
      <c r="P63" s="29">
        <v>58</v>
      </c>
      <c r="Q63" s="29">
        <v>0</v>
      </c>
      <c r="R63" s="29">
        <f t="shared" si="46"/>
        <v>58</v>
      </c>
      <c r="S63" s="29">
        <v>60</v>
      </c>
      <c r="T63" s="29">
        <v>10</v>
      </c>
      <c r="U63" s="29">
        <f t="shared" si="47"/>
        <v>70</v>
      </c>
      <c r="V63" s="29">
        <f t="shared" si="50"/>
        <v>79.755499999999998</v>
      </c>
      <c r="W63" s="27">
        <v>59</v>
      </c>
      <c r="X63" s="27">
        <v>65</v>
      </c>
      <c r="Y63" s="27" t="s">
        <v>37</v>
      </c>
      <c r="Z63" s="27">
        <v>99</v>
      </c>
      <c r="AA63" s="28"/>
      <c r="AB63" s="28"/>
      <c r="AC63" s="28"/>
      <c r="AD63" s="30"/>
      <c r="IV63" s="3"/>
      <c r="IW63" s="3"/>
      <c r="IX63" s="3"/>
      <c r="IY63" s="3"/>
      <c r="IZ63" s="3"/>
      <c r="JA63" s="3"/>
    </row>
    <row r="64" spans="1:261" ht="15" customHeight="1">
      <c r="A64" s="27" t="s">
        <v>53</v>
      </c>
      <c r="B64" s="28" t="s">
        <v>54</v>
      </c>
      <c r="C64" s="27">
        <v>2024</v>
      </c>
      <c r="D64" s="27" t="s">
        <v>55</v>
      </c>
      <c r="E64" s="27">
        <v>2408110351</v>
      </c>
      <c r="F64" s="27" t="s">
        <v>140</v>
      </c>
      <c r="G64" s="29">
        <v>86.982799999999997</v>
      </c>
      <c r="H64" s="29">
        <v>5.15</v>
      </c>
      <c r="I64" s="29">
        <f t="shared" si="0"/>
        <v>92.132800000000003</v>
      </c>
      <c r="J64" s="29">
        <v>80.430000000000007</v>
      </c>
      <c r="K64" s="29">
        <v>0</v>
      </c>
      <c r="L64" s="29">
        <v>80.430000000000007</v>
      </c>
      <c r="M64" s="29">
        <v>75.349999999999994</v>
      </c>
      <c r="N64" s="29">
        <v>0</v>
      </c>
      <c r="O64" s="29">
        <v>75.349999999999994</v>
      </c>
      <c r="P64" s="29">
        <v>57.8</v>
      </c>
      <c r="Q64" s="29">
        <v>0</v>
      </c>
      <c r="R64" s="29">
        <v>57.8</v>
      </c>
      <c r="S64" s="29">
        <v>60</v>
      </c>
      <c r="T64" s="29">
        <v>10</v>
      </c>
      <c r="U64" s="29">
        <v>70</v>
      </c>
      <c r="V64" s="29">
        <f>I64*10%+L64*75%+O64*5%+R64*5%+U64*5%</f>
        <v>79.693280000000001</v>
      </c>
      <c r="W64" s="27">
        <v>60</v>
      </c>
      <c r="X64" s="27">
        <v>61</v>
      </c>
      <c r="Y64" s="27" t="s">
        <v>37</v>
      </c>
      <c r="Z64" s="27">
        <v>99</v>
      </c>
      <c r="AA64" s="28"/>
      <c r="AB64" s="28"/>
      <c r="AC64" s="28"/>
      <c r="AD64" s="30"/>
      <c r="IV64" s="3"/>
      <c r="IW64" s="3"/>
      <c r="IX64" s="3"/>
      <c r="IY64" s="3"/>
      <c r="IZ64" s="3"/>
      <c r="JA64" s="3"/>
    </row>
    <row r="65" spans="1:261" ht="15" customHeight="1">
      <c r="A65" s="27" t="s">
        <v>53</v>
      </c>
      <c r="B65" s="28" t="s">
        <v>54</v>
      </c>
      <c r="C65" s="27">
        <v>2024</v>
      </c>
      <c r="D65" s="27" t="s">
        <v>55</v>
      </c>
      <c r="E65" s="27">
        <v>2408110350</v>
      </c>
      <c r="F65" s="27" t="s">
        <v>141</v>
      </c>
      <c r="G65" s="29">
        <v>86.93</v>
      </c>
      <c r="H65" s="29">
        <v>3.4</v>
      </c>
      <c r="I65" s="29">
        <f t="shared" si="0"/>
        <v>90.330000000000013</v>
      </c>
      <c r="J65" s="29">
        <v>81.569999999999993</v>
      </c>
      <c r="K65" s="29">
        <v>1</v>
      </c>
      <c r="L65" s="29">
        <v>82.57</v>
      </c>
      <c r="M65" s="29">
        <v>74.400000000000006</v>
      </c>
      <c r="N65" s="29">
        <v>0</v>
      </c>
      <c r="O65" s="29">
        <v>74.400000000000006</v>
      </c>
      <c r="P65" s="29">
        <v>34.200000000000003</v>
      </c>
      <c r="Q65" s="29">
        <v>0</v>
      </c>
      <c r="R65" s="29">
        <v>34.200000000000003</v>
      </c>
      <c r="S65" s="29">
        <v>60</v>
      </c>
      <c r="T65" s="29">
        <v>2.5</v>
      </c>
      <c r="U65" s="29">
        <v>62.5</v>
      </c>
      <c r="V65" s="29">
        <f>I65*10%+L65*75%+O65*5%+R65*5%+U65*5%</f>
        <v>79.515499999999989</v>
      </c>
      <c r="W65" s="27">
        <v>61</v>
      </c>
      <c r="X65" s="27">
        <v>56</v>
      </c>
      <c r="Y65" s="27" t="s">
        <v>37</v>
      </c>
      <c r="Z65" s="27">
        <v>99</v>
      </c>
      <c r="AA65" s="28"/>
      <c r="AB65" s="28"/>
      <c r="AC65" s="28"/>
      <c r="AD65" s="30"/>
      <c r="IV65" s="3"/>
      <c r="IW65" s="3"/>
      <c r="IX65" s="3"/>
      <c r="IY65" s="3"/>
      <c r="IZ65" s="3"/>
      <c r="JA65" s="3"/>
    </row>
    <row r="66" spans="1:261" ht="15" customHeight="1">
      <c r="A66" s="27" t="s">
        <v>53</v>
      </c>
      <c r="B66" s="32" t="s">
        <v>54</v>
      </c>
      <c r="C66" s="27">
        <v>2024</v>
      </c>
      <c r="D66" s="27" t="s">
        <v>57</v>
      </c>
      <c r="E66" s="27" t="s">
        <v>142</v>
      </c>
      <c r="F66" s="27" t="s">
        <v>143</v>
      </c>
      <c r="G66" s="29">
        <v>87</v>
      </c>
      <c r="H66" s="34">
        <v>4.4249999999999998</v>
      </c>
      <c r="I66" s="29">
        <f t="shared" si="0"/>
        <v>91.424999999999997</v>
      </c>
      <c r="J66" s="29">
        <v>78.213999999999999</v>
      </c>
      <c r="K66" s="29">
        <v>1</v>
      </c>
      <c r="L66" s="29">
        <f t="shared" si="48"/>
        <v>79.213999999999999</v>
      </c>
      <c r="M66" s="29">
        <v>84.474999999999994</v>
      </c>
      <c r="N66" s="29">
        <v>0</v>
      </c>
      <c r="O66" s="29">
        <f t="shared" si="49"/>
        <v>84.474999999999994</v>
      </c>
      <c r="P66" s="29">
        <v>58</v>
      </c>
      <c r="Q66" s="29">
        <v>0</v>
      </c>
      <c r="R66" s="29">
        <f t="shared" ref="R66:R69" si="51">P66+Q66</f>
        <v>58</v>
      </c>
      <c r="S66" s="29">
        <v>60</v>
      </c>
      <c r="T66" s="29">
        <v>9</v>
      </c>
      <c r="U66" s="29">
        <f t="shared" ref="U66:U69" si="52">S66+T66</f>
        <v>69</v>
      </c>
      <c r="V66" s="29">
        <f t="shared" si="50"/>
        <v>79.126750000000001</v>
      </c>
      <c r="W66" s="27">
        <v>62</v>
      </c>
      <c r="X66" s="27">
        <v>73</v>
      </c>
      <c r="Y66" s="27" t="s">
        <v>37</v>
      </c>
      <c r="Z66" s="27">
        <v>99</v>
      </c>
      <c r="AA66" s="28"/>
      <c r="AB66" s="28"/>
      <c r="AC66" s="28"/>
      <c r="AD66" s="30"/>
      <c r="IV66" s="3"/>
      <c r="IW66" s="3"/>
      <c r="IX66" s="3"/>
      <c r="IY66" s="3"/>
      <c r="IZ66" s="3"/>
      <c r="JA66" s="3"/>
    </row>
    <row r="67" spans="1:261" ht="15" customHeight="1">
      <c r="A67" s="27" t="s">
        <v>53</v>
      </c>
      <c r="B67" s="28" t="s">
        <v>54</v>
      </c>
      <c r="C67" s="27">
        <v>2024</v>
      </c>
      <c r="D67" s="27" t="s">
        <v>66</v>
      </c>
      <c r="E67" s="27">
        <v>2408110309</v>
      </c>
      <c r="F67" s="27" t="s">
        <v>144</v>
      </c>
      <c r="G67" s="29">
        <v>86.59</v>
      </c>
      <c r="H67" s="33">
        <v>3.75</v>
      </c>
      <c r="I67" s="29">
        <f t="shared" si="0"/>
        <v>90.34</v>
      </c>
      <c r="J67" s="29">
        <v>78.582999999999998</v>
      </c>
      <c r="K67" s="29">
        <v>1</v>
      </c>
      <c r="L67" s="29">
        <f>K67+J67</f>
        <v>79.582999999999998</v>
      </c>
      <c r="M67" s="29">
        <v>75.05</v>
      </c>
      <c r="N67" s="29">
        <v>0</v>
      </c>
      <c r="O67" s="29">
        <f>N67+M67</f>
        <v>75.05</v>
      </c>
      <c r="P67" s="29">
        <v>57</v>
      </c>
      <c r="Q67" s="29">
        <v>1.25</v>
      </c>
      <c r="R67" s="29">
        <f t="shared" si="51"/>
        <v>58.25</v>
      </c>
      <c r="S67" s="29">
        <v>60</v>
      </c>
      <c r="T67" s="29">
        <v>10</v>
      </c>
      <c r="U67" s="29">
        <f t="shared" si="52"/>
        <v>70</v>
      </c>
      <c r="V67" s="29">
        <f>I67*0.1+L67*0.75+O67*0.05+R67*0.05+U67*0.05</f>
        <v>78.88624999999999</v>
      </c>
      <c r="W67" s="27">
        <v>63</v>
      </c>
      <c r="X67" s="27">
        <v>71</v>
      </c>
      <c r="Y67" s="27" t="s">
        <v>37</v>
      </c>
      <c r="Z67" s="27">
        <v>99</v>
      </c>
      <c r="AA67" s="28"/>
      <c r="AB67" s="28"/>
      <c r="AC67" s="28"/>
      <c r="AD67" s="30"/>
      <c r="CO67" s="3" t="s">
        <v>42</v>
      </c>
      <c r="CQ67" s="3" t="s">
        <v>45</v>
      </c>
      <c r="IV67" s="3"/>
      <c r="IW67" s="3"/>
      <c r="IX67" s="3"/>
      <c r="IY67" s="3"/>
      <c r="IZ67" s="3"/>
      <c r="JA67" s="3"/>
    </row>
    <row r="68" spans="1:261" ht="15" customHeight="1">
      <c r="A68" s="27" t="s">
        <v>53</v>
      </c>
      <c r="B68" s="28" t="s">
        <v>54</v>
      </c>
      <c r="C68" s="27">
        <v>2024</v>
      </c>
      <c r="D68" s="27" t="s">
        <v>66</v>
      </c>
      <c r="E68" s="27">
        <v>2408110305</v>
      </c>
      <c r="F68" s="27" t="s">
        <v>145</v>
      </c>
      <c r="G68" s="29">
        <v>85.644000000000005</v>
      </c>
      <c r="H68" s="33">
        <v>2.8250000000000002</v>
      </c>
      <c r="I68" s="29">
        <f t="shared" si="0"/>
        <v>88.469000000000008</v>
      </c>
      <c r="J68" s="29">
        <v>81.012</v>
      </c>
      <c r="K68" s="29">
        <v>1</v>
      </c>
      <c r="L68" s="29">
        <f>K68+J68</f>
        <v>82.012</v>
      </c>
      <c r="M68" s="29">
        <v>54</v>
      </c>
      <c r="N68" s="29">
        <v>0</v>
      </c>
      <c r="O68" s="29">
        <f>N68+M68</f>
        <v>54</v>
      </c>
      <c r="P68" s="29">
        <v>45.6</v>
      </c>
      <c r="Q68" s="29">
        <v>0.5</v>
      </c>
      <c r="R68" s="29">
        <f t="shared" si="51"/>
        <v>46.1</v>
      </c>
      <c r="S68" s="29">
        <v>60</v>
      </c>
      <c r="T68" s="29">
        <v>10</v>
      </c>
      <c r="U68" s="29">
        <f t="shared" si="52"/>
        <v>70</v>
      </c>
      <c r="V68" s="29">
        <f>I68*0.1+L68*0.75+O68*0.05+R68*0.05+U68*0.05</f>
        <v>78.860900000000015</v>
      </c>
      <c r="W68" s="27">
        <v>64</v>
      </c>
      <c r="X68" s="27">
        <v>58</v>
      </c>
      <c r="Y68" s="27" t="s">
        <v>37</v>
      </c>
      <c r="Z68" s="27">
        <v>99</v>
      </c>
      <c r="AA68" s="28" t="s">
        <v>88</v>
      </c>
      <c r="AB68" s="28"/>
      <c r="AC68" s="28"/>
      <c r="AD68" s="30"/>
      <c r="IV68" s="3"/>
      <c r="IW68" s="3"/>
      <c r="IX68" s="3"/>
      <c r="IY68" s="3"/>
      <c r="IZ68" s="3"/>
      <c r="JA68" s="3"/>
    </row>
    <row r="69" spans="1:261" ht="15" customHeight="1">
      <c r="A69" s="31" t="s">
        <v>53</v>
      </c>
      <c r="B69" s="32" t="s">
        <v>54</v>
      </c>
      <c r="C69" s="27">
        <v>2024</v>
      </c>
      <c r="D69" s="31" t="s">
        <v>57</v>
      </c>
      <c r="E69" s="31" t="s">
        <v>146</v>
      </c>
      <c r="F69" s="31" t="s">
        <v>147</v>
      </c>
      <c r="G69" s="29">
        <v>85.6</v>
      </c>
      <c r="H69" s="29">
        <v>2</v>
      </c>
      <c r="I69" s="29">
        <f t="shared" ref="I69:I103" si="53">G69+H69</f>
        <v>87.6</v>
      </c>
      <c r="J69" s="29">
        <v>80.213999999999999</v>
      </c>
      <c r="K69" s="29">
        <v>1</v>
      </c>
      <c r="L69" s="29">
        <f>J69+K69</f>
        <v>81.213999999999999</v>
      </c>
      <c r="M69" s="29">
        <v>75.95</v>
      </c>
      <c r="N69" s="29">
        <v>1</v>
      </c>
      <c r="O69" s="29">
        <f>M69+N69</f>
        <v>76.95</v>
      </c>
      <c r="P69" s="29">
        <v>34.200000000000003</v>
      </c>
      <c r="Q69" s="29">
        <v>0</v>
      </c>
      <c r="R69" s="29">
        <f t="shared" si="51"/>
        <v>34.200000000000003</v>
      </c>
      <c r="S69" s="29">
        <v>60</v>
      </c>
      <c r="T69" s="29">
        <v>5</v>
      </c>
      <c r="U69" s="29">
        <f t="shared" si="52"/>
        <v>65</v>
      </c>
      <c r="V69" s="29">
        <f>0.05*U69+0.05*R69+0.05*O69+0.75*L69+0.1*I69</f>
        <v>78.478000000000009</v>
      </c>
      <c r="W69" s="27">
        <v>65</v>
      </c>
      <c r="X69" s="27">
        <v>62</v>
      </c>
      <c r="Y69" s="27" t="s">
        <v>37</v>
      </c>
      <c r="Z69" s="27">
        <v>99</v>
      </c>
      <c r="AA69" s="28"/>
      <c r="AB69" s="28"/>
      <c r="AC69" s="28"/>
      <c r="AD69" s="30"/>
      <c r="IV69" s="3"/>
      <c r="IW69" s="3"/>
      <c r="IX69" s="3"/>
      <c r="IY69" s="3"/>
      <c r="IZ69" s="3"/>
      <c r="JA69" s="3"/>
    </row>
    <row r="70" spans="1:261" ht="15" customHeight="1">
      <c r="A70" s="27" t="s">
        <v>53</v>
      </c>
      <c r="B70" s="32" t="s">
        <v>54</v>
      </c>
      <c r="C70" s="27">
        <v>2024</v>
      </c>
      <c r="D70" s="27" t="s">
        <v>55</v>
      </c>
      <c r="E70" s="27">
        <v>2408110352</v>
      </c>
      <c r="F70" s="27" t="s">
        <v>148</v>
      </c>
      <c r="G70" s="29">
        <v>86.98</v>
      </c>
      <c r="H70" s="29">
        <v>3.4</v>
      </c>
      <c r="I70" s="29">
        <f t="shared" si="53"/>
        <v>90.38000000000001</v>
      </c>
      <c r="J70" s="29">
        <v>79.459999999999994</v>
      </c>
      <c r="K70" s="29">
        <v>1</v>
      </c>
      <c r="L70" s="29">
        <v>80.459999999999994</v>
      </c>
      <c r="M70" s="29">
        <v>80.849999999999994</v>
      </c>
      <c r="N70" s="29">
        <v>0</v>
      </c>
      <c r="O70" s="29">
        <v>80.849999999999994</v>
      </c>
      <c r="P70" s="29">
        <v>34.200000000000003</v>
      </c>
      <c r="Q70" s="29">
        <v>0</v>
      </c>
      <c r="R70" s="29">
        <v>34.200000000000003</v>
      </c>
      <c r="S70" s="29">
        <v>60</v>
      </c>
      <c r="T70" s="29">
        <v>5.5</v>
      </c>
      <c r="U70" s="29">
        <v>65.5</v>
      </c>
      <c r="V70" s="29">
        <f t="shared" ref="V70:V73" si="54">I70*10%+L70*75%+O70*5%+R70*5%+U70*5%</f>
        <v>78.410499999999999</v>
      </c>
      <c r="W70" s="27">
        <v>66</v>
      </c>
      <c r="X70" s="27">
        <v>66</v>
      </c>
      <c r="Y70" s="27" t="s">
        <v>37</v>
      </c>
      <c r="Z70" s="27">
        <v>99</v>
      </c>
      <c r="AA70" s="28"/>
      <c r="AB70" s="28"/>
      <c r="AC70" s="28"/>
      <c r="AD70" s="30"/>
      <c r="CO70" s="3" t="s">
        <v>44</v>
      </c>
      <c r="IV70" s="3"/>
      <c r="IW70" s="3"/>
      <c r="IX70" s="3"/>
      <c r="IY70" s="3"/>
      <c r="IZ70" s="3"/>
      <c r="JA70" s="3"/>
    </row>
    <row r="71" spans="1:261" ht="15" customHeight="1">
      <c r="A71" s="27" t="s">
        <v>53</v>
      </c>
      <c r="B71" s="28" t="s">
        <v>54</v>
      </c>
      <c r="C71" s="27">
        <v>2024</v>
      </c>
      <c r="D71" s="27" t="s">
        <v>55</v>
      </c>
      <c r="E71" s="27">
        <v>2408110355</v>
      </c>
      <c r="F71" s="27" t="s">
        <v>149</v>
      </c>
      <c r="G71" s="29">
        <v>86.81</v>
      </c>
      <c r="H71" s="29">
        <v>2.5750000000000002</v>
      </c>
      <c r="I71" s="29">
        <f t="shared" si="53"/>
        <v>89.385000000000005</v>
      </c>
      <c r="J71" s="29">
        <v>79.069999999999993</v>
      </c>
      <c r="K71" s="29">
        <v>0</v>
      </c>
      <c r="L71" s="29">
        <v>79.069999999999993</v>
      </c>
      <c r="M71" s="29">
        <v>78.3</v>
      </c>
      <c r="N71" s="29">
        <v>0</v>
      </c>
      <c r="O71" s="29">
        <v>78.150000000000006</v>
      </c>
      <c r="P71" s="29">
        <v>57.4</v>
      </c>
      <c r="Q71" s="29">
        <v>0</v>
      </c>
      <c r="R71" s="29">
        <v>57.4</v>
      </c>
      <c r="S71" s="29">
        <v>60</v>
      </c>
      <c r="T71" s="29">
        <v>6.5</v>
      </c>
      <c r="U71" s="29">
        <v>66.5</v>
      </c>
      <c r="V71" s="29">
        <f t="shared" si="54"/>
        <v>78.343500000000006</v>
      </c>
      <c r="W71" s="27">
        <v>67</v>
      </c>
      <c r="X71" s="27">
        <v>70</v>
      </c>
      <c r="Y71" s="27" t="s">
        <v>37</v>
      </c>
      <c r="Z71" s="27">
        <v>99</v>
      </c>
      <c r="AA71" s="28"/>
      <c r="AB71" s="28"/>
      <c r="AC71" s="28"/>
      <c r="AD71" s="30"/>
      <c r="CO71" s="3" t="s">
        <v>46</v>
      </c>
      <c r="IV71" s="3"/>
      <c r="IW71" s="3"/>
      <c r="IX71" s="3"/>
      <c r="IY71" s="3"/>
      <c r="IZ71" s="3"/>
      <c r="JA71" s="3"/>
    </row>
    <row r="72" spans="1:261" ht="15" customHeight="1">
      <c r="A72" s="27" t="s">
        <v>53</v>
      </c>
      <c r="B72" s="28" t="s">
        <v>54</v>
      </c>
      <c r="C72" s="27">
        <v>2024</v>
      </c>
      <c r="D72" s="27" t="s">
        <v>55</v>
      </c>
      <c r="E72" s="27">
        <v>2408110359</v>
      </c>
      <c r="F72" s="27" t="s">
        <v>150</v>
      </c>
      <c r="G72" s="29">
        <v>86.965199999999996</v>
      </c>
      <c r="H72" s="29">
        <v>6.85</v>
      </c>
      <c r="I72" s="29">
        <f t="shared" si="53"/>
        <v>93.81519999999999</v>
      </c>
      <c r="J72" s="29">
        <v>76.83</v>
      </c>
      <c r="K72" s="29">
        <v>1</v>
      </c>
      <c r="L72" s="29">
        <v>77.83</v>
      </c>
      <c r="M72" s="29">
        <v>75.55</v>
      </c>
      <c r="N72" s="29">
        <v>0</v>
      </c>
      <c r="O72" s="29">
        <v>75.55</v>
      </c>
      <c r="P72" s="29">
        <v>57.8</v>
      </c>
      <c r="Q72" s="29">
        <v>0</v>
      </c>
      <c r="R72" s="29">
        <v>57.8</v>
      </c>
      <c r="S72" s="29">
        <v>60</v>
      </c>
      <c r="T72" s="29">
        <v>11</v>
      </c>
      <c r="U72" s="29">
        <v>71</v>
      </c>
      <c r="V72" s="29">
        <f t="shared" si="54"/>
        <v>77.971519999999998</v>
      </c>
      <c r="W72" s="27">
        <v>68</v>
      </c>
      <c r="X72" s="27">
        <v>77</v>
      </c>
      <c r="Y72" s="27" t="s">
        <v>37</v>
      </c>
      <c r="Z72" s="27">
        <v>99</v>
      </c>
      <c r="AA72" s="28"/>
      <c r="AB72" s="28"/>
      <c r="AC72" s="28"/>
      <c r="AD72" s="30"/>
      <c r="IV72" s="3"/>
      <c r="IW72" s="3"/>
      <c r="IX72" s="3"/>
      <c r="IY72" s="3"/>
      <c r="IZ72" s="3"/>
      <c r="JA72" s="3"/>
    </row>
    <row r="73" spans="1:261" ht="15" customHeight="1">
      <c r="A73" s="27" t="s">
        <v>53</v>
      </c>
      <c r="B73" s="28" t="s">
        <v>54</v>
      </c>
      <c r="C73" s="27">
        <v>2024</v>
      </c>
      <c r="D73" s="27" t="s">
        <v>55</v>
      </c>
      <c r="E73" s="27">
        <v>2408110342</v>
      </c>
      <c r="F73" s="27" t="s">
        <v>151</v>
      </c>
      <c r="G73" s="29">
        <v>86.584999999999994</v>
      </c>
      <c r="H73" s="29">
        <v>5.0750000000000002</v>
      </c>
      <c r="I73" s="29">
        <f t="shared" si="53"/>
        <v>91.66</v>
      </c>
      <c r="J73" s="29">
        <v>77.738</v>
      </c>
      <c r="K73" s="29">
        <v>1</v>
      </c>
      <c r="L73" s="29">
        <v>78.739999999999995</v>
      </c>
      <c r="M73" s="29">
        <v>62.4</v>
      </c>
      <c r="N73" s="29">
        <v>0</v>
      </c>
      <c r="O73" s="29">
        <v>62.4</v>
      </c>
      <c r="P73" s="29">
        <v>57.4</v>
      </c>
      <c r="Q73" s="29">
        <v>0</v>
      </c>
      <c r="R73" s="29">
        <v>57.4</v>
      </c>
      <c r="S73" s="29">
        <v>60</v>
      </c>
      <c r="T73" s="29">
        <v>10</v>
      </c>
      <c r="U73" s="29">
        <v>70</v>
      </c>
      <c r="V73" s="29">
        <f t="shared" si="54"/>
        <v>77.710999999999999</v>
      </c>
      <c r="W73" s="27">
        <v>69</v>
      </c>
      <c r="X73" s="27">
        <v>75</v>
      </c>
      <c r="Y73" s="27" t="s">
        <v>37</v>
      </c>
      <c r="Z73" s="27">
        <v>99</v>
      </c>
      <c r="AA73" s="28" t="s">
        <v>88</v>
      </c>
      <c r="AB73" s="28"/>
      <c r="AC73" s="28"/>
      <c r="AD73" s="30"/>
      <c r="IV73" s="3"/>
      <c r="IW73" s="3"/>
      <c r="IX73" s="3"/>
      <c r="IY73" s="3"/>
      <c r="IZ73" s="3"/>
      <c r="JA73" s="3"/>
    </row>
    <row r="74" spans="1:261" ht="15" customHeight="1">
      <c r="A74" s="31" t="s">
        <v>53</v>
      </c>
      <c r="B74" s="32" t="s">
        <v>54</v>
      </c>
      <c r="C74" s="27">
        <v>2024</v>
      </c>
      <c r="D74" s="31" t="s">
        <v>57</v>
      </c>
      <c r="E74" s="31">
        <v>2408110377</v>
      </c>
      <c r="F74" s="31" t="s">
        <v>152</v>
      </c>
      <c r="G74" s="29">
        <v>86.956000000000003</v>
      </c>
      <c r="H74" s="29">
        <v>2.85</v>
      </c>
      <c r="I74" s="29">
        <f t="shared" si="53"/>
        <v>89.805999999999997</v>
      </c>
      <c r="J74" s="29">
        <v>81.701999999999998</v>
      </c>
      <c r="K74" s="29">
        <v>0</v>
      </c>
      <c r="L74" s="29">
        <f>J74+K74</f>
        <v>81.701999999999998</v>
      </c>
      <c r="M74" s="29">
        <v>68.150000000000006</v>
      </c>
      <c r="N74" s="29">
        <v>0</v>
      </c>
      <c r="O74" s="29">
        <f>M74+N74</f>
        <v>68.150000000000006</v>
      </c>
      <c r="P74" s="29">
        <v>34.200000000000003</v>
      </c>
      <c r="Q74" s="29">
        <v>0</v>
      </c>
      <c r="R74" s="29">
        <f t="shared" ref="R74:R78" si="55">P74+Q74</f>
        <v>34.200000000000003</v>
      </c>
      <c r="S74" s="29">
        <v>45</v>
      </c>
      <c r="T74" s="29">
        <v>0</v>
      </c>
      <c r="U74" s="29">
        <f t="shared" ref="U74:U78" si="56">S74+T74</f>
        <v>45</v>
      </c>
      <c r="V74" s="29">
        <f>0.05*U74+0.05*R74+0.05*O74+0.75*L74+0.1*I74</f>
        <v>77.624600000000001</v>
      </c>
      <c r="W74" s="27">
        <v>70</v>
      </c>
      <c r="X74" s="27">
        <v>55</v>
      </c>
      <c r="Y74" s="27" t="s">
        <v>37</v>
      </c>
      <c r="Z74" s="27">
        <v>99</v>
      </c>
      <c r="AA74" s="28"/>
      <c r="AB74" s="28"/>
      <c r="AC74" s="28"/>
      <c r="AD74" s="30"/>
      <c r="IV74" s="3"/>
      <c r="IW74" s="3"/>
      <c r="IX74" s="3"/>
      <c r="IY74" s="3"/>
      <c r="IZ74" s="3"/>
      <c r="JA74" s="3"/>
    </row>
    <row r="75" spans="1:261" ht="15" customHeight="1">
      <c r="A75" s="27" t="s">
        <v>53</v>
      </c>
      <c r="B75" s="28" t="s">
        <v>54</v>
      </c>
      <c r="C75" s="27">
        <v>2024</v>
      </c>
      <c r="D75" s="27" t="s">
        <v>55</v>
      </c>
      <c r="E75" s="27">
        <v>2408110328</v>
      </c>
      <c r="F75" s="27" t="s">
        <v>153</v>
      </c>
      <c r="G75" s="29">
        <v>86.98</v>
      </c>
      <c r="H75" s="33">
        <v>3.5</v>
      </c>
      <c r="I75" s="29">
        <f t="shared" si="53"/>
        <v>90.48</v>
      </c>
      <c r="J75" s="29">
        <v>81.905000000000001</v>
      </c>
      <c r="K75" s="29">
        <v>0</v>
      </c>
      <c r="L75" s="29">
        <f t="shared" ref="L75:L78" si="57">K75+J75</f>
        <v>81.905000000000001</v>
      </c>
      <c r="M75" s="29">
        <v>67.5</v>
      </c>
      <c r="N75" s="29">
        <v>0</v>
      </c>
      <c r="O75" s="29">
        <f t="shared" ref="O75:O78" si="58">N75+M75</f>
        <v>67.5</v>
      </c>
      <c r="P75" s="29">
        <v>11.4</v>
      </c>
      <c r="Q75" s="29">
        <v>0</v>
      </c>
      <c r="R75" s="29">
        <f t="shared" si="55"/>
        <v>11.4</v>
      </c>
      <c r="S75" s="29">
        <v>60</v>
      </c>
      <c r="T75" s="29">
        <v>2.5</v>
      </c>
      <c r="U75" s="29">
        <f t="shared" si="56"/>
        <v>62.5</v>
      </c>
      <c r="V75" s="29">
        <f t="shared" ref="V75:V78" si="59">I75*0.1+L75*0.75+O75*0.05+R75*0.05+U75*0.05</f>
        <v>77.546749999999989</v>
      </c>
      <c r="W75" s="27">
        <v>71</v>
      </c>
      <c r="X75" s="27">
        <v>54</v>
      </c>
      <c r="Y75" s="27" t="s">
        <v>37</v>
      </c>
      <c r="Z75" s="27">
        <v>99</v>
      </c>
      <c r="AA75" s="28" t="s">
        <v>88</v>
      </c>
      <c r="AB75" s="28"/>
      <c r="AC75" s="28"/>
      <c r="AD75" s="30"/>
      <c r="IV75" s="3"/>
      <c r="IW75" s="3"/>
      <c r="IX75" s="3"/>
      <c r="IY75" s="3"/>
      <c r="IZ75" s="3"/>
      <c r="JA75" s="3"/>
    </row>
    <row r="76" spans="1:261" ht="15" customHeight="1">
      <c r="A76" s="27" t="s">
        <v>53</v>
      </c>
      <c r="B76" s="28" t="s">
        <v>54</v>
      </c>
      <c r="C76" s="27">
        <v>2024</v>
      </c>
      <c r="D76" s="27" t="s">
        <v>66</v>
      </c>
      <c r="E76" s="27">
        <v>2408110303</v>
      </c>
      <c r="F76" s="27" t="s">
        <v>154</v>
      </c>
      <c r="G76" s="29">
        <v>85.78</v>
      </c>
      <c r="H76" s="33">
        <v>5.8250000000000002</v>
      </c>
      <c r="I76" s="29">
        <f t="shared" si="53"/>
        <v>91.605000000000004</v>
      </c>
      <c r="J76" s="29">
        <v>76.262</v>
      </c>
      <c r="K76" s="29">
        <v>1</v>
      </c>
      <c r="L76" s="29">
        <f t="shared" si="57"/>
        <v>77.262</v>
      </c>
      <c r="M76" s="29">
        <v>79.849999999999994</v>
      </c>
      <c r="N76" s="29">
        <v>0</v>
      </c>
      <c r="O76" s="29">
        <f t="shared" si="58"/>
        <v>79.849999999999994</v>
      </c>
      <c r="P76" s="29">
        <v>57.2</v>
      </c>
      <c r="Q76" s="29">
        <v>0</v>
      </c>
      <c r="R76" s="29">
        <f t="shared" si="55"/>
        <v>57.2</v>
      </c>
      <c r="S76" s="29">
        <v>60</v>
      </c>
      <c r="T76" s="29">
        <v>8.5</v>
      </c>
      <c r="U76" s="29">
        <f t="shared" si="56"/>
        <v>68.5</v>
      </c>
      <c r="V76" s="29">
        <f t="shared" si="59"/>
        <v>77.384500000000003</v>
      </c>
      <c r="W76" s="27">
        <v>72</v>
      </c>
      <c r="X76" s="27">
        <v>80</v>
      </c>
      <c r="Y76" s="27" t="s">
        <v>37</v>
      </c>
      <c r="Z76" s="27">
        <v>99</v>
      </c>
      <c r="AA76" s="28"/>
      <c r="AB76" s="28"/>
      <c r="AC76" s="28"/>
      <c r="AD76" s="30"/>
      <c r="IV76" s="3"/>
      <c r="IW76" s="3"/>
      <c r="IX76" s="3"/>
      <c r="IY76" s="3"/>
      <c r="IZ76" s="3"/>
      <c r="JA76" s="3"/>
    </row>
    <row r="77" spans="1:261" ht="15" customHeight="1">
      <c r="A77" s="27" t="s">
        <v>53</v>
      </c>
      <c r="B77" s="28" t="s">
        <v>54</v>
      </c>
      <c r="C77" s="27">
        <v>2024</v>
      </c>
      <c r="D77" s="31" t="s">
        <v>57</v>
      </c>
      <c r="E77" s="31" t="s">
        <v>155</v>
      </c>
      <c r="F77" s="31" t="s">
        <v>156</v>
      </c>
      <c r="G77" s="29">
        <v>87</v>
      </c>
      <c r="H77" s="29">
        <v>5.25</v>
      </c>
      <c r="I77" s="29">
        <f t="shared" si="53"/>
        <v>92.25</v>
      </c>
      <c r="J77" s="29">
        <v>76.06</v>
      </c>
      <c r="K77" s="29">
        <v>1</v>
      </c>
      <c r="L77" s="29">
        <f>J77+K77</f>
        <v>77.06</v>
      </c>
      <c r="M77" s="29">
        <v>75.55</v>
      </c>
      <c r="N77" s="29">
        <v>0</v>
      </c>
      <c r="O77" s="29">
        <f>M77+N77</f>
        <v>75.55</v>
      </c>
      <c r="P77" s="29">
        <v>58.6</v>
      </c>
      <c r="Q77" s="29">
        <v>0</v>
      </c>
      <c r="R77" s="29">
        <f t="shared" si="55"/>
        <v>58.6</v>
      </c>
      <c r="S77" s="29">
        <v>60</v>
      </c>
      <c r="T77" s="29">
        <v>10</v>
      </c>
      <c r="U77" s="29">
        <f t="shared" si="56"/>
        <v>70</v>
      </c>
      <c r="V77" s="29">
        <f>0.05*U77+0.05*R77+0.05*O77+0.75*L77+0.1*I77</f>
        <v>77.227499999999992</v>
      </c>
      <c r="W77" s="27">
        <v>73</v>
      </c>
      <c r="X77" s="27">
        <v>81</v>
      </c>
      <c r="Y77" s="27" t="s">
        <v>34</v>
      </c>
      <c r="Z77" s="27">
        <v>99</v>
      </c>
      <c r="AA77" s="28" t="s">
        <v>42</v>
      </c>
      <c r="AB77" s="28"/>
      <c r="AC77" s="28"/>
      <c r="AD77" s="30"/>
      <c r="IV77" s="3"/>
      <c r="IW77" s="3"/>
      <c r="IX77" s="3"/>
      <c r="IY77" s="3"/>
      <c r="IZ77" s="3"/>
      <c r="JA77" s="3"/>
    </row>
    <row r="78" spans="1:261" ht="15" customHeight="1">
      <c r="A78" s="27" t="s">
        <v>53</v>
      </c>
      <c r="B78" s="28" t="s">
        <v>54</v>
      </c>
      <c r="C78" s="27">
        <v>2024</v>
      </c>
      <c r="D78" s="27" t="s">
        <v>66</v>
      </c>
      <c r="E78" s="27">
        <v>2408110316</v>
      </c>
      <c r="F78" s="27" t="s">
        <v>157</v>
      </c>
      <c r="G78" s="29">
        <v>86.24</v>
      </c>
      <c r="H78" s="33">
        <v>4.5750000000000002</v>
      </c>
      <c r="I78" s="29">
        <f t="shared" si="53"/>
        <v>90.814999999999998</v>
      </c>
      <c r="J78" s="29">
        <v>77.738</v>
      </c>
      <c r="K78" s="29">
        <v>2</v>
      </c>
      <c r="L78" s="29">
        <f t="shared" si="57"/>
        <v>79.738</v>
      </c>
      <c r="M78" s="29">
        <v>72.900000000000006</v>
      </c>
      <c r="N78" s="29">
        <v>0</v>
      </c>
      <c r="O78" s="29">
        <f t="shared" si="58"/>
        <v>72.900000000000006</v>
      </c>
      <c r="P78" s="29">
        <v>22.8</v>
      </c>
      <c r="Q78" s="29">
        <v>0</v>
      </c>
      <c r="R78" s="29">
        <f t="shared" si="55"/>
        <v>22.8</v>
      </c>
      <c r="S78" s="29">
        <v>60</v>
      </c>
      <c r="T78" s="29">
        <v>10</v>
      </c>
      <c r="U78" s="29">
        <f t="shared" si="56"/>
        <v>70</v>
      </c>
      <c r="V78" s="29">
        <f t="shared" si="59"/>
        <v>77.17</v>
      </c>
      <c r="W78" s="27">
        <v>74</v>
      </c>
      <c r="X78" s="27">
        <v>76</v>
      </c>
      <c r="Y78" s="27" t="s">
        <v>37</v>
      </c>
      <c r="Z78" s="27">
        <v>99</v>
      </c>
      <c r="AA78" s="28" t="s">
        <v>88</v>
      </c>
      <c r="AB78" s="28"/>
      <c r="AC78" s="28"/>
      <c r="AD78" s="30"/>
      <c r="IV78" s="3"/>
      <c r="IW78" s="3"/>
      <c r="IX78" s="3"/>
      <c r="IY78" s="3"/>
      <c r="IZ78" s="3"/>
      <c r="JA78" s="3"/>
    </row>
    <row r="79" spans="1:261" ht="15" customHeight="1">
      <c r="A79" s="27" t="s">
        <v>53</v>
      </c>
      <c r="B79" s="32" t="s">
        <v>54</v>
      </c>
      <c r="C79" s="27">
        <v>2024</v>
      </c>
      <c r="D79" s="27" t="s">
        <v>55</v>
      </c>
      <c r="E79" s="27">
        <v>2408110356</v>
      </c>
      <c r="F79" s="27" t="s">
        <v>158</v>
      </c>
      <c r="G79" s="29">
        <v>86.96</v>
      </c>
      <c r="H79" s="29">
        <v>3.35</v>
      </c>
      <c r="I79" s="29">
        <f t="shared" si="53"/>
        <v>90.309999999999988</v>
      </c>
      <c r="J79" s="29">
        <v>78.400000000000006</v>
      </c>
      <c r="K79" s="29">
        <v>1</v>
      </c>
      <c r="L79" s="29">
        <v>78.400000000000006</v>
      </c>
      <c r="M79" s="29">
        <v>72.8</v>
      </c>
      <c r="N79" s="29">
        <v>0</v>
      </c>
      <c r="O79" s="29">
        <v>72.8</v>
      </c>
      <c r="P79" s="29">
        <v>59</v>
      </c>
      <c r="Q79" s="29">
        <v>0</v>
      </c>
      <c r="R79" s="29">
        <v>59</v>
      </c>
      <c r="S79" s="29">
        <v>45</v>
      </c>
      <c r="T79" s="29">
        <v>1</v>
      </c>
      <c r="U79" s="29">
        <v>46</v>
      </c>
      <c r="V79" s="29">
        <f>I79*10%+L79*75%+O79*5%+R79*5%+U79*5%</f>
        <v>76.721000000000004</v>
      </c>
      <c r="W79" s="27">
        <v>75</v>
      </c>
      <c r="X79" s="27">
        <v>72</v>
      </c>
      <c r="Y79" s="27" t="s">
        <v>34</v>
      </c>
      <c r="Z79" s="27">
        <v>99</v>
      </c>
      <c r="AA79" s="28" t="s">
        <v>42</v>
      </c>
      <c r="AB79" s="28"/>
      <c r="AC79" s="28"/>
      <c r="AD79" s="30"/>
      <c r="IV79" s="3"/>
      <c r="IW79" s="3"/>
      <c r="IX79" s="3"/>
      <c r="IY79" s="3"/>
      <c r="IZ79" s="3"/>
      <c r="JA79" s="3"/>
    </row>
    <row r="80" spans="1:261" ht="15" customHeight="1">
      <c r="A80" s="27" t="s">
        <v>53</v>
      </c>
      <c r="B80" s="28" t="s">
        <v>54</v>
      </c>
      <c r="C80" s="27">
        <v>2024</v>
      </c>
      <c r="D80" s="27" t="s">
        <v>66</v>
      </c>
      <c r="E80" s="27">
        <v>2498110301</v>
      </c>
      <c r="F80" s="27" t="s">
        <v>159</v>
      </c>
      <c r="G80" s="29">
        <v>85.26</v>
      </c>
      <c r="H80" s="33">
        <v>2.75</v>
      </c>
      <c r="I80" s="29">
        <f t="shared" si="53"/>
        <v>88.01</v>
      </c>
      <c r="J80" s="29">
        <v>76.356999999999999</v>
      </c>
      <c r="K80" s="29">
        <v>0</v>
      </c>
      <c r="L80" s="29">
        <f t="shared" ref="L80:L83" si="60">K80+J80</f>
        <v>76.356999999999999</v>
      </c>
      <c r="M80" s="29">
        <v>82.35</v>
      </c>
      <c r="N80" s="29">
        <v>0</v>
      </c>
      <c r="O80" s="29">
        <f t="shared" ref="O80:O83" si="61">N80+M80</f>
        <v>82.35</v>
      </c>
      <c r="P80" s="29">
        <v>57.4</v>
      </c>
      <c r="Q80" s="29">
        <v>0</v>
      </c>
      <c r="R80" s="29">
        <f t="shared" ref="R80:R83" si="62">P80+Q80</f>
        <v>57.4</v>
      </c>
      <c r="S80" s="29">
        <v>60</v>
      </c>
      <c r="T80" s="29">
        <v>4</v>
      </c>
      <c r="U80" s="29">
        <f t="shared" ref="U80:U83" si="63">S80+T80</f>
        <v>64</v>
      </c>
      <c r="V80" s="29">
        <f t="shared" ref="V80:V83" si="64">I80*0.1+L80*0.75+O80*0.05+R80*0.05+U80*0.05</f>
        <v>76.256250000000009</v>
      </c>
      <c r="W80" s="27">
        <v>76</v>
      </c>
      <c r="X80" s="27">
        <v>78</v>
      </c>
      <c r="Y80" s="27" t="s">
        <v>37</v>
      </c>
      <c r="Z80" s="27">
        <v>99</v>
      </c>
      <c r="AA80" s="28"/>
      <c r="AB80" s="28"/>
      <c r="AC80" s="28"/>
      <c r="AD80" s="30"/>
      <c r="IV80" s="3"/>
      <c r="IW80" s="3"/>
      <c r="IX80" s="3"/>
      <c r="IY80" s="3"/>
      <c r="IZ80" s="3"/>
      <c r="JA80" s="3"/>
    </row>
    <row r="81" spans="1:261" ht="15" customHeight="1">
      <c r="A81" s="27" t="s">
        <v>53</v>
      </c>
      <c r="B81" s="28" t="s">
        <v>54</v>
      </c>
      <c r="C81" s="27">
        <v>2024</v>
      </c>
      <c r="D81" s="27" t="s">
        <v>66</v>
      </c>
      <c r="E81" s="27">
        <v>2409110242</v>
      </c>
      <c r="F81" s="27" t="s">
        <v>160</v>
      </c>
      <c r="G81" s="29">
        <v>86.8</v>
      </c>
      <c r="H81" s="33">
        <v>2.75</v>
      </c>
      <c r="I81" s="29">
        <f t="shared" si="53"/>
        <v>89.55</v>
      </c>
      <c r="J81" s="29">
        <v>79.344999999999999</v>
      </c>
      <c r="K81" s="29">
        <v>1</v>
      </c>
      <c r="L81" s="29">
        <f t="shared" si="60"/>
        <v>80.344999999999999</v>
      </c>
      <c r="M81" s="29">
        <v>88.3</v>
      </c>
      <c r="N81" s="29">
        <v>0</v>
      </c>
      <c r="O81" s="29">
        <f t="shared" si="61"/>
        <v>88.3</v>
      </c>
      <c r="P81" s="29">
        <v>0</v>
      </c>
      <c r="Q81" s="29">
        <v>0.2</v>
      </c>
      <c r="R81" s="29">
        <f t="shared" si="62"/>
        <v>0.2</v>
      </c>
      <c r="S81" s="29">
        <v>45</v>
      </c>
      <c r="T81" s="29">
        <v>0</v>
      </c>
      <c r="U81" s="29">
        <f t="shared" si="63"/>
        <v>45</v>
      </c>
      <c r="V81" s="29">
        <f t="shared" si="64"/>
        <v>75.888750000000016</v>
      </c>
      <c r="W81" s="27">
        <v>77</v>
      </c>
      <c r="X81" s="27">
        <v>68</v>
      </c>
      <c r="Y81" s="27" t="s">
        <v>34</v>
      </c>
      <c r="Z81" s="27">
        <v>99</v>
      </c>
      <c r="AA81" s="28" t="s">
        <v>42</v>
      </c>
      <c r="AB81" s="28"/>
      <c r="AC81" s="28"/>
      <c r="AD81" s="30"/>
      <c r="IV81" s="3"/>
      <c r="IW81" s="3"/>
      <c r="IX81" s="3"/>
      <c r="IY81" s="3"/>
      <c r="IZ81" s="3"/>
      <c r="JA81" s="3"/>
    </row>
    <row r="82" spans="1:261" ht="15" customHeight="1">
      <c r="A82" s="27" t="s">
        <v>53</v>
      </c>
      <c r="B82" s="28" t="s">
        <v>54</v>
      </c>
      <c r="C82" s="27">
        <v>2024</v>
      </c>
      <c r="D82" s="27" t="s">
        <v>66</v>
      </c>
      <c r="E82" s="27">
        <v>2408110322</v>
      </c>
      <c r="F82" s="27" t="s">
        <v>161</v>
      </c>
      <c r="G82" s="29">
        <v>87</v>
      </c>
      <c r="H82" s="33">
        <v>2.8250000000000002</v>
      </c>
      <c r="I82" s="29">
        <f t="shared" si="53"/>
        <v>89.825000000000003</v>
      </c>
      <c r="J82" s="29">
        <v>75.94</v>
      </c>
      <c r="K82" s="29">
        <v>0</v>
      </c>
      <c r="L82" s="29">
        <f t="shared" si="60"/>
        <v>75.94</v>
      </c>
      <c r="M82" s="29">
        <v>68.349999999999994</v>
      </c>
      <c r="N82" s="29">
        <v>0</v>
      </c>
      <c r="O82" s="29">
        <f t="shared" si="61"/>
        <v>68.349999999999994</v>
      </c>
      <c r="P82" s="29">
        <v>57.8</v>
      </c>
      <c r="Q82" s="29">
        <v>0</v>
      </c>
      <c r="R82" s="29">
        <f t="shared" si="62"/>
        <v>57.8</v>
      </c>
      <c r="S82" s="29">
        <v>60</v>
      </c>
      <c r="T82" s="29">
        <v>10</v>
      </c>
      <c r="U82" s="29">
        <f t="shared" si="63"/>
        <v>70</v>
      </c>
      <c r="V82" s="29">
        <f t="shared" si="64"/>
        <v>75.745000000000005</v>
      </c>
      <c r="W82" s="27">
        <v>78</v>
      </c>
      <c r="X82" s="27">
        <v>83</v>
      </c>
      <c r="Y82" s="27" t="s">
        <v>37</v>
      </c>
      <c r="Z82" s="27">
        <v>99</v>
      </c>
      <c r="AA82" s="28"/>
      <c r="AB82" s="28"/>
      <c r="AC82" s="28"/>
      <c r="AD82" s="30"/>
      <c r="IV82" s="3"/>
      <c r="IW82" s="3"/>
      <c r="IX82" s="3"/>
      <c r="IY82" s="3"/>
      <c r="IZ82" s="3"/>
      <c r="JA82" s="3"/>
    </row>
    <row r="83" spans="1:261" ht="15" customHeight="1">
      <c r="A83" s="27" t="s">
        <v>53</v>
      </c>
      <c r="B83" s="28" t="s">
        <v>54</v>
      </c>
      <c r="C83" s="27">
        <v>2024</v>
      </c>
      <c r="D83" s="27" t="s">
        <v>66</v>
      </c>
      <c r="E83" s="27">
        <v>2408110312</v>
      </c>
      <c r="F83" s="27" t="s">
        <v>162</v>
      </c>
      <c r="G83" s="29">
        <v>86.38</v>
      </c>
      <c r="H83" s="33">
        <v>3.45</v>
      </c>
      <c r="I83" s="29">
        <f t="shared" si="53"/>
        <v>89.83</v>
      </c>
      <c r="J83" s="29">
        <v>75.951999999999998</v>
      </c>
      <c r="K83" s="29">
        <v>1</v>
      </c>
      <c r="L83" s="29">
        <f t="shared" si="60"/>
        <v>76.951999999999998</v>
      </c>
      <c r="M83" s="29">
        <v>73.650000000000006</v>
      </c>
      <c r="N83" s="29">
        <v>0</v>
      </c>
      <c r="O83" s="29">
        <f t="shared" si="61"/>
        <v>73.650000000000006</v>
      </c>
      <c r="P83" s="29">
        <v>57</v>
      </c>
      <c r="Q83" s="29">
        <v>0</v>
      </c>
      <c r="R83" s="29">
        <f t="shared" si="62"/>
        <v>57</v>
      </c>
      <c r="S83" s="29">
        <v>45</v>
      </c>
      <c r="T83" s="29">
        <v>0</v>
      </c>
      <c r="U83" s="29">
        <f t="shared" si="63"/>
        <v>45</v>
      </c>
      <c r="V83" s="29">
        <f t="shared" si="64"/>
        <v>75.479500000000002</v>
      </c>
      <c r="W83" s="27">
        <v>79</v>
      </c>
      <c r="X83" s="27">
        <v>82</v>
      </c>
      <c r="Y83" s="27" t="s">
        <v>37</v>
      </c>
      <c r="Z83" s="27">
        <v>99</v>
      </c>
      <c r="AA83" s="28"/>
      <c r="AB83" s="28"/>
      <c r="AC83" s="28"/>
      <c r="AD83" s="30"/>
      <c r="IV83" s="3"/>
      <c r="IW83" s="3"/>
      <c r="IX83" s="3"/>
      <c r="IY83" s="3"/>
      <c r="IZ83" s="3"/>
      <c r="JA83" s="3"/>
    </row>
    <row r="84" spans="1:261" ht="15" customHeight="1">
      <c r="A84" s="27" t="s">
        <v>53</v>
      </c>
      <c r="B84" s="28" t="s">
        <v>54</v>
      </c>
      <c r="C84" s="27">
        <v>2024</v>
      </c>
      <c r="D84" s="27" t="s">
        <v>55</v>
      </c>
      <c r="E84" s="27">
        <v>2409110272</v>
      </c>
      <c r="F84" s="27" t="s">
        <v>163</v>
      </c>
      <c r="G84" s="29">
        <v>86.95</v>
      </c>
      <c r="H84" s="29">
        <v>2.5</v>
      </c>
      <c r="I84" s="29">
        <f t="shared" si="53"/>
        <v>89.45</v>
      </c>
      <c r="J84" s="29">
        <v>76.34</v>
      </c>
      <c r="K84" s="29">
        <v>1</v>
      </c>
      <c r="L84" s="29">
        <v>77.34</v>
      </c>
      <c r="M84" s="29">
        <v>75.25</v>
      </c>
      <c r="N84" s="29">
        <v>0</v>
      </c>
      <c r="O84" s="29">
        <v>75.25</v>
      </c>
      <c r="P84" s="29">
        <v>45.6</v>
      </c>
      <c r="Q84" s="29">
        <v>0</v>
      </c>
      <c r="R84" s="29">
        <v>45.6</v>
      </c>
      <c r="S84" s="29">
        <v>45</v>
      </c>
      <c r="T84" s="29">
        <v>0</v>
      </c>
      <c r="U84" s="29">
        <v>45</v>
      </c>
      <c r="V84" s="29">
        <f t="shared" ref="V84:V87" si="65">I84*10%+L84*75%+O84*5%+R84*5%+U84*5%</f>
        <v>75.242500000000007</v>
      </c>
      <c r="W84" s="27">
        <v>80</v>
      </c>
      <c r="X84" s="27">
        <v>79</v>
      </c>
      <c r="Y84" s="27" t="s">
        <v>37</v>
      </c>
      <c r="Z84" s="27">
        <v>99</v>
      </c>
      <c r="AA84" s="28"/>
      <c r="AB84" s="28"/>
      <c r="AC84" s="28"/>
      <c r="AD84" s="30"/>
      <c r="IV84" s="3"/>
      <c r="IW84" s="3"/>
      <c r="IX84" s="3"/>
      <c r="IY84" s="3"/>
      <c r="IZ84" s="3"/>
      <c r="JA84" s="3"/>
    </row>
    <row r="85" spans="1:261" ht="15" customHeight="1">
      <c r="A85" s="31" t="s">
        <v>53</v>
      </c>
      <c r="B85" s="32" t="s">
        <v>54</v>
      </c>
      <c r="C85" s="27">
        <v>2024</v>
      </c>
      <c r="D85" s="27" t="s">
        <v>57</v>
      </c>
      <c r="E85" s="27" t="s">
        <v>164</v>
      </c>
      <c r="F85" s="27" t="s">
        <v>165</v>
      </c>
      <c r="G85" s="29">
        <v>86.96</v>
      </c>
      <c r="H85" s="29">
        <v>2.0750000000000002</v>
      </c>
      <c r="I85" s="29">
        <f t="shared" si="53"/>
        <v>89.034999999999997</v>
      </c>
      <c r="J85" s="29">
        <v>79.070999999999998</v>
      </c>
      <c r="K85" s="29">
        <v>1</v>
      </c>
      <c r="L85" s="29">
        <f>J85+K85</f>
        <v>80.070999999999998</v>
      </c>
      <c r="M85" s="29">
        <v>78.150000000000006</v>
      </c>
      <c r="N85" s="29">
        <v>0</v>
      </c>
      <c r="O85" s="29">
        <f>M85+N85</f>
        <v>78.150000000000006</v>
      </c>
      <c r="P85" s="29">
        <v>0</v>
      </c>
      <c r="Q85" s="29">
        <v>0</v>
      </c>
      <c r="R85" s="29">
        <f t="shared" ref="R85:R90" si="66">P85+Q85</f>
        <v>0</v>
      </c>
      <c r="S85" s="29">
        <v>45</v>
      </c>
      <c r="T85" s="29">
        <v>0</v>
      </c>
      <c r="U85" s="29">
        <f t="shared" ref="U85:U90" si="67">S85+T85</f>
        <v>45</v>
      </c>
      <c r="V85" s="29">
        <f>0.05*U85+0.05*R85+0.05*O85+0.75*L85+0.1*I85</f>
        <v>75.114249999999998</v>
      </c>
      <c r="W85" s="27">
        <v>81</v>
      </c>
      <c r="X85" s="27">
        <v>69</v>
      </c>
      <c r="Y85" s="27" t="s">
        <v>34</v>
      </c>
      <c r="Z85" s="27">
        <v>99</v>
      </c>
      <c r="AA85" s="28" t="s">
        <v>42</v>
      </c>
      <c r="AB85" s="28"/>
      <c r="AC85" s="28"/>
      <c r="AD85" s="30"/>
      <c r="IV85" s="3"/>
      <c r="IW85" s="3"/>
      <c r="IX85" s="3"/>
      <c r="IY85" s="3"/>
      <c r="IZ85" s="3"/>
      <c r="JA85" s="3"/>
    </row>
    <row r="86" spans="1:261" ht="15" customHeight="1">
      <c r="A86" s="27" t="s">
        <v>53</v>
      </c>
      <c r="B86" s="32" t="s">
        <v>54</v>
      </c>
      <c r="C86" s="27">
        <v>2024</v>
      </c>
      <c r="D86" s="27" t="s">
        <v>55</v>
      </c>
      <c r="E86" s="27">
        <v>2408110336</v>
      </c>
      <c r="F86" s="27" t="s">
        <v>166</v>
      </c>
      <c r="G86" s="29">
        <v>85.664000000000001</v>
      </c>
      <c r="H86" s="29">
        <v>3.75</v>
      </c>
      <c r="I86" s="29">
        <f t="shared" si="53"/>
        <v>89.414000000000001</v>
      </c>
      <c r="J86" s="29">
        <v>79.7</v>
      </c>
      <c r="K86" s="29">
        <v>1</v>
      </c>
      <c r="L86" s="29">
        <v>80.7</v>
      </c>
      <c r="M86" s="29">
        <v>66.25</v>
      </c>
      <c r="N86" s="29">
        <v>0</v>
      </c>
      <c r="O86" s="29">
        <v>66.25</v>
      </c>
      <c r="P86" s="29">
        <v>0</v>
      </c>
      <c r="Q86" s="29">
        <v>0</v>
      </c>
      <c r="R86" s="29">
        <v>0</v>
      </c>
      <c r="S86" s="29">
        <v>45</v>
      </c>
      <c r="T86" s="29">
        <v>0</v>
      </c>
      <c r="U86" s="29">
        <v>45</v>
      </c>
      <c r="V86" s="29">
        <f t="shared" si="65"/>
        <v>75.028900000000007</v>
      </c>
      <c r="W86" s="27">
        <v>82</v>
      </c>
      <c r="X86" s="27">
        <v>64</v>
      </c>
      <c r="Y86" s="27" t="s">
        <v>37</v>
      </c>
      <c r="Z86" s="27">
        <v>99</v>
      </c>
      <c r="AA86" s="28"/>
      <c r="AB86" s="28"/>
      <c r="AC86" s="28"/>
      <c r="AD86" s="30"/>
      <c r="IV86" s="3"/>
      <c r="IW86" s="3"/>
      <c r="IX86" s="3"/>
      <c r="IY86" s="3"/>
      <c r="IZ86" s="3"/>
      <c r="JA86" s="3"/>
    </row>
    <row r="87" spans="1:261" ht="15" customHeight="1">
      <c r="A87" s="27" t="s">
        <v>53</v>
      </c>
      <c r="B87" s="32" t="s">
        <v>54</v>
      </c>
      <c r="C87" s="27">
        <v>2024</v>
      </c>
      <c r="D87" s="27" t="s">
        <v>55</v>
      </c>
      <c r="E87" s="27">
        <v>2408110357</v>
      </c>
      <c r="F87" s="27" t="s">
        <v>167</v>
      </c>
      <c r="G87" s="29">
        <v>86.869600000000005</v>
      </c>
      <c r="H87" s="29">
        <v>3.5</v>
      </c>
      <c r="I87" s="29">
        <f t="shared" si="53"/>
        <v>90.369600000000005</v>
      </c>
      <c r="J87" s="29">
        <v>73.56</v>
      </c>
      <c r="K87" s="29">
        <v>1</v>
      </c>
      <c r="L87" s="29">
        <v>74.56</v>
      </c>
      <c r="M87" s="29">
        <v>71</v>
      </c>
      <c r="N87" s="29">
        <v>0</v>
      </c>
      <c r="O87" s="29">
        <v>71</v>
      </c>
      <c r="P87" s="29">
        <v>57</v>
      </c>
      <c r="Q87" s="29">
        <v>0</v>
      </c>
      <c r="R87" s="29">
        <v>57</v>
      </c>
      <c r="S87" s="29">
        <v>60</v>
      </c>
      <c r="T87" s="29">
        <v>12</v>
      </c>
      <c r="U87" s="29">
        <v>72</v>
      </c>
      <c r="V87" s="29">
        <f t="shared" si="65"/>
        <v>74.956959999999995</v>
      </c>
      <c r="W87" s="27">
        <v>83</v>
      </c>
      <c r="X87" s="27">
        <v>88</v>
      </c>
      <c r="Y87" s="27" t="s">
        <v>37</v>
      </c>
      <c r="Z87" s="27">
        <v>99</v>
      </c>
      <c r="AA87" s="28"/>
      <c r="AB87" s="28"/>
      <c r="AC87" s="28"/>
      <c r="AD87" s="30"/>
      <c r="IV87" s="3"/>
      <c r="IW87" s="3"/>
      <c r="IX87" s="3"/>
      <c r="IY87" s="3"/>
      <c r="IZ87" s="3"/>
      <c r="JA87" s="3"/>
    </row>
    <row r="88" spans="1:261" ht="15" customHeight="1">
      <c r="A88" s="27" t="s">
        <v>53</v>
      </c>
      <c r="B88" s="28" t="s">
        <v>54</v>
      </c>
      <c r="C88" s="27">
        <v>2024</v>
      </c>
      <c r="D88" s="27" t="s">
        <v>66</v>
      </c>
      <c r="E88" s="27">
        <v>2408110318</v>
      </c>
      <c r="F88" s="27" t="s">
        <v>168</v>
      </c>
      <c r="G88" s="29">
        <v>84.93</v>
      </c>
      <c r="H88" s="33">
        <v>6</v>
      </c>
      <c r="I88" s="29">
        <f t="shared" si="53"/>
        <v>90.93</v>
      </c>
      <c r="J88" s="29">
        <v>75.356999999999999</v>
      </c>
      <c r="K88" s="29">
        <v>1</v>
      </c>
      <c r="L88" s="29">
        <f>K88+J88</f>
        <v>76.356999999999999</v>
      </c>
      <c r="M88" s="29">
        <v>90.1</v>
      </c>
      <c r="N88" s="29">
        <v>0</v>
      </c>
      <c r="O88" s="29">
        <f>N88+M88</f>
        <v>90.1</v>
      </c>
      <c r="P88" s="29">
        <v>11.4</v>
      </c>
      <c r="Q88" s="29">
        <v>0</v>
      </c>
      <c r="R88" s="29">
        <f t="shared" si="66"/>
        <v>11.4</v>
      </c>
      <c r="S88" s="29">
        <v>60</v>
      </c>
      <c r="T88" s="29">
        <v>10</v>
      </c>
      <c r="U88" s="29">
        <f t="shared" si="67"/>
        <v>70</v>
      </c>
      <c r="V88" s="29">
        <f>I88*0.1+L88*0.75+O88*0.05+R88*0.05+U88*0.05</f>
        <v>74.935749999999985</v>
      </c>
      <c r="W88" s="27">
        <v>84</v>
      </c>
      <c r="X88" s="27">
        <v>85</v>
      </c>
      <c r="Y88" s="27" t="s">
        <v>34</v>
      </c>
      <c r="Z88" s="27">
        <v>99</v>
      </c>
      <c r="AA88" s="28" t="s">
        <v>42</v>
      </c>
      <c r="AB88" s="28"/>
      <c r="AC88" s="28"/>
      <c r="AD88" s="30"/>
      <c r="IV88" s="3"/>
      <c r="IW88" s="3"/>
      <c r="IX88" s="3"/>
      <c r="IY88" s="3"/>
      <c r="IZ88" s="3"/>
      <c r="JA88" s="3"/>
    </row>
    <row r="89" spans="1:261" ht="15" customHeight="1">
      <c r="A89" s="31" t="s">
        <v>53</v>
      </c>
      <c r="B89" s="32" t="s">
        <v>54</v>
      </c>
      <c r="C89" s="27">
        <v>2024</v>
      </c>
      <c r="D89" s="27" t="s">
        <v>57</v>
      </c>
      <c r="E89" s="27" t="s">
        <v>169</v>
      </c>
      <c r="F89" s="27" t="s">
        <v>170</v>
      </c>
      <c r="G89" s="29">
        <v>86.986000000000004</v>
      </c>
      <c r="H89" s="29">
        <v>3.3250000000000002</v>
      </c>
      <c r="I89" s="29">
        <f t="shared" si="53"/>
        <v>90.311000000000007</v>
      </c>
      <c r="J89" s="29">
        <v>73.3</v>
      </c>
      <c r="K89" s="29">
        <v>1.5</v>
      </c>
      <c r="L89" s="29">
        <f>J89+K89</f>
        <v>74.8</v>
      </c>
      <c r="M89" s="29">
        <v>84.1</v>
      </c>
      <c r="N89" s="29">
        <v>0</v>
      </c>
      <c r="O89" s="29">
        <f>M89+N89</f>
        <v>84.1</v>
      </c>
      <c r="P89" s="29">
        <v>58.8</v>
      </c>
      <c r="Q89" s="29">
        <v>0</v>
      </c>
      <c r="R89" s="29">
        <f t="shared" si="66"/>
        <v>58.8</v>
      </c>
      <c r="S89" s="29">
        <v>45</v>
      </c>
      <c r="T89" s="29">
        <v>1</v>
      </c>
      <c r="U89" s="29">
        <f t="shared" si="67"/>
        <v>46</v>
      </c>
      <c r="V89" s="29">
        <f>0.05*U89+0.05*R89+0.05*O89+0.75*L89+0.1*I89</f>
        <v>74.576099999999983</v>
      </c>
      <c r="W89" s="27">
        <v>85</v>
      </c>
      <c r="X89" s="27">
        <v>89</v>
      </c>
      <c r="Y89" s="27" t="s">
        <v>34</v>
      </c>
      <c r="Z89" s="27">
        <v>99</v>
      </c>
      <c r="AA89" s="28" t="s">
        <v>42</v>
      </c>
      <c r="AB89" s="28"/>
      <c r="AC89" s="28"/>
      <c r="AD89" s="30"/>
      <c r="IV89" s="3"/>
      <c r="IW89" s="3"/>
      <c r="IX89" s="3"/>
      <c r="IY89" s="3"/>
      <c r="IZ89" s="3"/>
      <c r="JA89" s="3"/>
    </row>
    <row r="90" spans="1:261" ht="15" customHeight="1">
      <c r="A90" s="27" t="s">
        <v>53</v>
      </c>
      <c r="B90" s="28" t="s">
        <v>54</v>
      </c>
      <c r="C90" s="27">
        <v>2024</v>
      </c>
      <c r="D90" s="27" t="s">
        <v>66</v>
      </c>
      <c r="E90" s="27">
        <v>2409110183</v>
      </c>
      <c r="F90" s="27" t="s">
        <v>171</v>
      </c>
      <c r="G90" s="29">
        <v>86</v>
      </c>
      <c r="H90" s="33">
        <v>2.75</v>
      </c>
      <c r="I90" s="29">
        <f t="shared" si="53"/>
        <v>88.75</v>
      </c>
      <c r="J90" s="29">
        <v>78.171999999999997</v>
      </c>
      <c r="K90" s="29">
        <v>1</v>
      </c>
      <c r="L90" s="29">
        <f>K90+J90</f>
        <v>79.171999999999997</v>
      </c>
      <c r="M90" s="29">
        <v>76.95</v>
      </c>
      <c r="N90" s="29">
        <v>0</v>
      </c>
      <c r="O90" s="29">
        <f>N90+M90</f>
        <v>76.95</v>
      </c>
      <c r="P90" s="29">
        <v>0</v>
      </c>
      <c r="Q90" s="29">
        <v>0</v>
      </c>
      <c r="R90" s="29">
        <f t="shared" si="66"/>
        <v>0</v>
      </c>
      <c r="S90" s="29">
        <v>45</v>
      </c>
      <c r="T90" s="29">
        <v>0</v>
      </c>
      <c r="U90" s="29">
        <f t="shared" si="67"/>
        <v>45</v>
      </c>
      <c r="V90" s="29">
        <f>I90*0.1+L90*0.75+O90*0.05+R90*0.05+U90*0.05</f>
        <v>74.351499999999987</v>
      </c>
      <c r="W90" s="27">
        <v>86</v>
      </c>
      <c r="X90" s="27">
        <v>74</v>
      </c>
      <c r="Y90" s="27" t="s">
        <v>37</v>
      </c>
      <c r="Z90" s="27">
        <v>99</v>
      </c>
      <c r="AA90" s="28"/>
      <c r="AB90" s="28"/>
      <c r="AC90" s="28"/>
      <c r="AD90" s="30"/>
      <c r="IV90" s="3"/>
      <c r="IW90" s="3"/>
      <c r="IX90" s="3"/>
      <c r="IY90" s="3"/>
      <c r="IZ90" s="3"/>
      <c r="JA90" s="3"/>
    </row>
    <row r="91" spans="1:261" ht="15" customHeight="1">
      <c r="A91" s="27" t="s">
        <v>53</v>
      </c>
      <c r="B91" s="32" t="s">
        <v>54</v>
      </c>
      <c r="C91" s="27">
        <v>2024</v>
      </c>
      <c r="D91" s="27" t="s">
        <v>55</v>
      </c>
      <c r="E91" s="27">
        <v>2408110358</v>
      </c>
      <c r="F91" s="27" t="s">
        <v>172</v>
      </c>
      <c r="G91" s="29">
        <v>87</v>
      </c>
      <c r="H91" s="29">
        <v>2.5</v>
      </c>
      <c r="I91" s="29">
        <f t="shared" si="53"/>
        <v>89.5</v>
      </c>
      <c r="J91" s="29">
        <v>74.13</v>
      </c>
      <c r="K91" s="29">
        <v>1</v>
      </c>
      <c r="L91" s="29">
        <v>75.13</v>
      </c>
      <c r="M91" s="29">
        <v>70.25</v>
      </c>
      <c r="N91" s="29">
        <v>0</v>
      </c>
      <c r="O91" s="29">
        <v>70.25</v>
      </c>
      <c r="P91" s="29">
        <v>57</v>
      </c>
      <c r="Q91" s="29">
        <v>0</v>
      </c>
      <c r="R91" s="29">
        <v>57</v>
      </c>
      <c r="S91" s="29">
        <v>45</v>
      </c>
      <c r="T91" s="29">
        <v>0</v>
      </c>
      <c r="U91" s="29">
        <v>45</v>
      </c>
      <c r="V91" s="29">
        <f>I91*10%+L91*75%+O91*5%+R91*5%+U91*5%</f>
        <v>73.91</v>
      </c>
      <c r="W91" s="27">
        <v>87</v>
      </c>
      <c r="X91" s="27">
        <v>86</v>
      </c>
      <c r="Y91" s="27" t="s">
        <v>37</v>
      </c>
      <c r="Z91" s="27">
        <v>99</v>
      </c>
      <c r="AA91" s="28"/>
      <c r="AB91" s="28"/>
      <c r="AC91" s="28"/>
      <c r="AD91" s="30"/>
      <c r="CO91" s="3" t="s">
        <v>44</v>
      </c>
      <c r="IV91" s="3"/>
      <c r="IW91" s="3"/>
      <c r="IX91" s="3"/>
      <c r="IY91" s="3"/>
      <c r="IZ91" s="3"/>
      <c r="JA91" s="3"/>
    </row>
    <row r="92" spans="1:261" ht="15" customHeight="1">
      <c r="A92" s="27" t="s">
        <v>53</v>
      </c>
      <c r="B92" s="28" t="s">
        <v>54</v>
      </c>
      <c r="C92" s="27">
        <v>2024</v>
      </c>
      <c r="D92" s="27" t="s">
        <v>55</v>
      </c>
      <c r="E92" s="27">
        <v>2408110337</v>
      </c>
      <c r="F92" s="27" t="s">
        <v>173</v>
      </c>
      <c r="G92" s="29">
        <v>86.281000000000006</v>
      </c>
      <c r="H92" s="29">
        <v>2.5</v>
      </c>
      <c r="I92" s="29">
        <f t="shared" si="53"/>
        <v>88.781000000000006</v>
      </c>
      <c r="J92" s="29">
        <v>71.33</v>
      </c>
      <c r="K92" s="29">
        <v>1</v>
      </c>
      <c r="L92" s="29">
        <v>72.33</v>
      </c>
      <c r="M92" s="29">
        <v>76.424999999999997</v>
      </c>
      <c r="N92" s="29">
        <v>0</v>
      </c>
      <c r="O92" s="29">
        <v>76.424999999999997</v>
      </c>
      <c r="P92" s="29">
        <v>45.6</v>
      </c>
      <c r="Q92" s="29">
        <v>0</v>
      </c>
      <c r="R92" s="29">
        <v>45.6</v>
      </c>
      <c r="S92" s="29">
        <v>60</v>
      </c>
      <c r="T92" s="29">
        <v>2</v>
      </c>
      <c r="U92" s="29">
        <v>62</v>
      </c>
      <c r="V92" s="29">
        <f>I92*10%+L92*75%+O92*5%+R92*5%+U92*5%</f>
        <v>72.326850000000007</v>
      </c>
      <c r="W92" s="27">
        <v>88</v>
      </c>
      <c r="X92" s="27">
        <v>91</v>
      </c>
      <c r="Y92" s="27" t="s">
        <v>34</v>
      </c>
      <c r="Z92" s="27">
        <v>99</v>
      </c>
      <c r="AA92" s="28" t="s">
        <v>42</v>
      </c>
      <c r="AB92" s="28"/>
      <c r="AC92" s="28"/>
      <c r="AD92" s="30"/>
      <c r="CO92" s="3" t="s">
        <v>46</v>
      </c>
      <c r="IV92" s="3"/>
      <c r="IW92" s="3"/>
      <c r="IX92" s="3"/>
      <c r="IY92" s="3"/>
      <c r="IZ92" s="3"/>
      <c r="JA92" s="3"/>
    </row>
    <row r="93" spans="1:261" ht="15" customHeight="1">
      <c r="A93" s="31" t="s">
        <v>53</v>
      </c>
      <c r="B93" s="32" t="s">
        <v>54</v>
      </c>
      <c r="C93" s="27">
        <v>2024</v>
      </c>
      <c r="D93" s="27" t="s">
        <v>57</v>
      </c>
      <c r="E93" s="27" t="s">
        <v>174</v>
      </c>
      <c r="F93" s="27" t="s">
        <v>175</v>
      </c>
      <c r="G93" s="29">
        <v>86.84</v>
      </c>
      <c r="H93" s="29">
        <v>2</v>
      </c>
      <c r="I93" s="29">
        <f t="shared" si="53"/>
        <v>88.84</v>
      </c>
      <c r="J93" s="29">
        <v>72.56</v>
      </c>
      <c r="K93" s="29">
        <v>0</v>
      </c>
      <c r="L93" s="29">
        <f t="shared" ref="L93:L97" si="68">J93+K93</f>
        <v>72.56</v>
      </c>
      <c r="M93" s="29">
        <v>71.05</v>
      </c>
      <c r="N93" s="29">
        <v>0</v>
      </c>
      <c r="O93" s="29">
        <f t="shared" ref="O93:O97" si="69">M93+N93</f>
        <v>71.05</v>
      </c>
      <c r="P93" s="29">
        <v>57.2</v>
      </c>
      <c r="Q93" s="29">
        <v>0</v>
      </c>
      <c r="R93" s="29">
        <f t="shared" ref="R93:R99" si="70">P93+Q93</f>
        <v>57.2</v>
      </c>
      <c r="S93" s="29">
        <v>45</v>
      </c>
      <c r="T93" s="29">
        <v>0</v>
      </c>
      <c r="U93" s="29">
        <f t="shared" ref="U93:U99" si="71">S93+T93</f>
        <v>45</v>
      </c>
      <c r="V93" s="29">
        <f t="shared" ref="V93:V97" si="72">0.05*U93+0.05*R93+0.05*O93+0.75*L93+0.1*I93</f>
        <v>71.966499999999996</v>
      </c>
      <c r="W93" s="27">
        <v>89</v>
      </c>
      <c r="X93" s="27">
        <v>90</v>
      </c>
      <c r="Y93" s="27" t="s">
        <v>34</v>
      </c>
      <c r="Z93" s="27">
        <v>99</v>
      </c>
      <c r="AA93" s="28" t="s">
        <v>42</v>
      </c>
      <c r="AB93" s="28"/>
      <c r="AC93" s="28"/>
      <c r="AD93" s="30"/>
      <c r="IV93" s="3"/>
      <c r="IW93" s="3"/>
      <c r="IX93" s="3"/>
      <c r="IY93" s="3"/>
      <c r="IZ93" s="3"/>
      <c r="JA93" s="3"/>
    </row>
    <row r="94" spans="1:261" ht="15" customHeight="1">
      <c r="A94" s="27" t="s">
        <v>53</v>
      </c>
      <c r="B94" s="28" t="s">
        <v>54</v>
      </c>
      <c r="C94" s="27">
        <v>2024</v>
      </c>
      <c r="D94" s="27" t="s">
        <v>66</v>
      </c>
      <c r="E94" s="27">
        <v>2408110321</v>
      </c>
      <c r="F94" s="27" t="s">
        <v>176</v>
      </c>
      <c r="G94" s="29">
        <v>86.894000000000005</v>
      </c>
      <c r="H94" s="33">
        <v>3.25</v>
      </c>
      <c r="I94" s="29">
        <f t="shared" si="53"/>
        <v>90.144000000000005</v>
      </c>
      <c r="J94" s="29">
        <v>75.488</v>
      </c>
      <c r="K94" s="29">
        <v>0</v>
      </c>
      <c r="L94" s="29">
        <f t="shared" ref="L94:L99" si="73">K94+J94</f>
        <v>75.488</v>
      </c>
      <c r="M94" s="29">
        <v>81.25</v>
      </c>
      <c r="N94" s="29">
        <v>0.23</v>
      </c>
      <c r="O94" s="29">
        <f t="shared" ref="O94:O99" si="74">N94+M94</f>
        <v>81.48</v>
      </c>
      <c r="P94" s="29">
        <v>0</v>
      </c>
      <c r="Q94" s="29">
        <v>0</v>
      </c>
      <c r="R94" s="29">
        <f t="shared" si="70"/>
        <v>0</v>
      </c>
      <c r="S94" s="29">
        <v>45</v>
      </c>
      <c r="T94" s="29">
        <v>0</v>
      </c>
      <c r="U94" s="29">
        <f t="shared" si="71"/>
        <v>45</v>
      </c>
      <c r="V94" s="29">
        <f t="shared" ref="V94:V99" si="75">I94*0.1+L94*0.75+O94*0.05+R94*0.05+U94*0.05</f>
        <v>71.954399999999993</v>
      </c>
      <c r="W94" s="27">
        <v>90</v>
      </c>
      <c r="X94" s="27">
        <v>84</v>
      </c>
      <c r="Y94" s="27" t="s">
        <v>37</v>
      </c>
      <c r="Z94" s="27">
        <v>99</v>
      </c>
      <c r="AA94" s="28"/>
      <c r="AB94" s="28"/>
      <c r="AC94" s="28"/>
      <c r="AD94" s="30"/>
      <c r="IV94" s="3"/>
      <c r="IW94" s="3"/>
      <c r="IX94" s="3"/>
      <c r="IY94" s="3"/>
      <c r="IZ94" s="3"/>
      <c r="JA94" s="3"/>
    </row>
    <row r="95" spans="1:261" ht="15" customHeight="1">
      <c r="A95" s="31" t="s">
        <v>53</v>
      </c>
      <c r="B95" s="32" t="s">
        <v>54</v>
      </c>
      <c r="C95" s="27">
        <v>2024</v>
      </c>
      <c r="D95" s="27" t="s">
        <v>57</v>
      </c>
      <c r="E95" s="27" t="s">
        <v>177</v>
      </c>
      <c r="F95" s="27" t="s">
        <v>178</v>
      </c>
      <c r="G95" s="29">
        <v>86.82</v>
      </c>
      <c r="H95" s="34">
        <v>3.8250000000000002</v>
      </c>
      <c r="I95" s="29">
        <f t="shared" si="53"/>
        <v>90.644999999999996</v>
      </c>
      <c r="J95" s="29">
        <v>73.679000000000002</v>
      </c>
      <c r="K95" s="29">
        <v>0</v>
      </c>
      <c r="L95" s="29">
        <f t="shared" si="68"/>
        <v>73.679000000000002</v>
      </c>
      <c r="M95" s="29">
        <v>65</v>
      </c>
      <c r="N95" s="29">
        <v>0</v>
      </c>
      <c r="O95" s="29">
        <f t="shared" si="69"/>
        <v>65</v>
      </c>
      <c r="P95" s="29">
        <v>22.8</v>
      </c>
      <c r="Q95" s="29">
        <v>0</v>
      </c>
      <c r="R95" s="29">
        <f t="shared" si="70"/>
        <v>22.8</v>
      </c>
      <c r="S95" s="29">
        <v>45</v>
      </c>
      <c r="T95" s="29">
        <v>1</v>
      </c>
      <c r="U95" s="29">
        <f t="shared" si="71"/>
        <v>46</v>
      </c>
      <c r="V95" s="29">
        <f t="shared" si="72"/>
        <v>71.013750000000002</v>
      </c>
      <c r="W95" s="27">
        <v>91</v>
      </c>
      <c r="X95" s="27">
        <v>87</v>
      </c>
      <c r="Y95" s="27" t="s">
        <v>37</v>
      </c>
      <c r="Z95" s="27">
        <v>99</v>
      </c>
      <c r="AA95" s="28" t="s">
        <v>88</v>
      </c>
      <c r="AB95" s="28"/>
      <c r="AC95" s="28"/>
      <c r="AD95" s="30"/>
      <c r="IV95" s="3"/>
      <c r="IW95" s="3"/>
      <c r="IX95" s="3"/>
      <c r="IY95" s="3"/>
      <c r="IZ95" s="3"/>
      <c r="JA95" s="3"/>
    </row>
    <row r="96" spans="1:261" ht="15" customHeight="1">
      <c r="A96" s="27" t="s">
        <v>53</v>
      </c>
      <c r="B96" s="28" t="s">
        <v>54</v>
      </c>
      <c r="C96" s="27">
        <v>2024</v>
      </c>
      <c r="D96" s="27" t="s">
        <v>66</v>
      </c>
      <c r="E96" s="27">
        <v>2408110319</v>
      </c>
      <c r="F96" s="27" t="s">
        <v>179</v>
      </c>
      <c r="G96" s="29">
        <v>86.87</v>
      </c>
      <c r="H96" s="33">
        <v>4.75</v>
      </c>
      <c r="I96" s="29">
        <f t="shared" si="53"/>
        <v>91.62</v>
      </c>
      <c r="J96" s="29">
        <v>69.143000000000001</v>
      </c>
      <c r="K96" s="29">
        <v>0</v>
      </c>
      <c r="L96" s="29">
        <f t="shared" si="73"/>
        <v>69.143000000000001</v>
      </c>
      <c r="M96" s="29">
        <v>90.1</v>
      </c>
      <c r="N96" s="29">
        <v>0</v>
      </c>
      <c r="O96" s="29">
        <f t="shared" si="74"/>
        <v>90.1</v>
      </c>
      <c r="P96" s="29">
        <v>58.2</v>
      </c>
      <c r="Q96" s="29">
        <v>0</v>
      </c>
      <c r="R96" s="29">
        <f t="shared" si="70"/>
        <v>58.2</v>
      </c>
      <c r="S96" s="29">
        <v>45</v>
      </c>
      <c r="T96" s="29">
        <v>0</v>
      </c>
      <c r="U96" s="29">
        <f t="shared" si="71"/>
        <v>45</v>
      </c>
      <c r="V96" s="29">
        <f t="shared" si="75"/>
        <v>70.684249999999992</v>
      </c>
      <c r="W96" s="27">
        <v>92</v>
      </c>
      <c r="X96" s="27">
        <v>95</v>
      </c>
      <c r="Y96" s="27" t="s">
        <v>34</v>
      </c>
      <c r="Z96" s="27">
        <v>99</v>
      </c>
      <c r="AA96" s="28" t="s">
        <v>42</v>
      </c>
      <c r="AB96" s="28"/>
      <c r="AC96" s="28"/>
      <c r="AD96" s="30"/>
      <c r="IV96" s="3"/>
      <c r="IW96" s="3"/>
      <c r="IX96" s="3"/>
      <c r="IY96" s="3"/>
      <c r="IZ96" s="3"/>
      <c r="JA96" s="3"/>
    </row>
    <row r="97" spans="1:261" ht="15" customHeight="1">
      <c r="A97" s="31" t="s">
        <v>53</v>
      </c>
      <c r="B97" s="32" t="s">
        <v>54</v>
      </c>
      <c r="C97" s="27">
        <v>2024</v>
      </c>
      <c r="D97" s="31" t="s">
        <v>57</v>
      </c>
      <c r="E97" s="31" t="s">
        <v>180</v>
      </c>
      <c r="F97" s="31" t="s">
        <v>181</v>
      </c>
      <c r="G97" s="29">
        <v>86.6</v>
      </c>
      <c r="H97" s="29">
        <v>2.0750000000000002</v>
      </c>
      <c r="I97" s="29">
        <f t="shared" si="53"/>
        <v>88.674999999999997</v>
      </c>
      <c r="J97" s="29">
        <v>70.344999999999999</v>
      </c>
      <c r="K97" s="29">
        <v>1</v>
      </c>
      <c r="L97" s="29">
        <f t="shared" si="68"/>
        <v>71.344999999999999</v>
      </c>
      <c r="M97" s="29">
        <v>67.900000000000006</v>
      </c>
      <c r="N97" s="29">
        <v>0</v>
      </c>
      <c r="O97" s="29">
        <f t="shared" si="69"/>
        <v>67.900000000000006</v>
      </c>
      <c r="P97" s="29">
        <v>34.200000000000003</v>
      </c>
      <c r="Q97" s="29">
        <v>0</v>
      </c>
      <c r="R97" s="29">
        <f t="shared" si="70"/>
        <v>34.200000000000003</v>
      </c>
      <c r="S97" s="29">
        <v>45</v>
      </c>
      <c r="T97" s="29">
        <v>0</v>
      </c>
      <c r="U97" s="29">
        <f t="shared" si="71"/>
        <v>45</v>
      </c>
      <c r="V97" s="29">
        <f t="shared" si="72"/>
        <v>69.731249999999989</v>
      </c>
      <c r="W97" s="27">
        <v>93</v>
      </c>
      <c r="X97" s="27">
        <v>93</v>
      </c>
      <c r="Y97" s="27" t="s">
        <v>37</v>
      </c>
      <c r="Z97" s="27">
        <v>99</v>
      </c>
      <c r="AA97" s="28"/>
      <c r="AB97" s="28"/>
      <c r="AC97" s="28"/>
      <c r="AD97" s="30"/>
      <c r="IV97" s="3"/>
      <c r="IW97" s="3"/>
      <c r="IX97" s="3"/>
      <c r="IY97" s="3"/>
      <c r="IZ97" s="3"/>
      <c r="JA97" s="3"/>
    </row>
    <row r="98" spans="1:261" ht="15" customHeight="1">
      <c r="A98" s="27" t="s">
        <v>53</v>
      </c>
      <c r="B98" s="28" t="s">
        <v>54</v>
      </c>
      <c r="C98" s="27">
        <v>2024</v>
      </c>
      <c r="D98" s="27" t="s">
        <v>66</v>
      </c>
      <c r="E98" s="27">
        <v>2408110320</v>
      </c>
      <c r="F98" s="27" t="s">
        <v>182</v>
      </c>
      <c r="G98" s="29">
        <v>86.908000000000001</v>
      </c>
      <c r="H98" s="33">
        <v>2.8250000000000002</v>
      </c>
      <c r="I98" s="29">
        <f t="shared" si="53"/>
        <v>89.733000000000004</v>
      </c>
      <c r="J98" s="29">
        <v>69.820999999999998</v>
      </c>
      <c r="K98" s="29">
        <v>0</v>
      </c>
      <c r="L98" s="29">
        <f t="shared" si="73"/>
        <v>69.820999999999998</v>
      </c>
      <c r="M98" s="29">
        <v>64.8</v>
      </c>
      <c r="N98" s="29">
        <v>0</v>
      </c>
      <c r="O98" s="29">
        <f t="shared" si="74"/>
        <v>64.8</v>
      </c>
      <c r="P98" s="29">
        <v>45.6</v>
      </c>
      <c r="Q98" s="29">
        <v>0</v>
      </c>
      <c r="R98" s="29">
        <f t="shared" si="70"/>
        <v>45.6</v>
      </c>
      <c r="S98" s="29">
        <v>45</v>
      </c>
      <c r="T98" s="29">
        <v>0</v>
      </c>
      <c r="U98" s="29">
        <f t="shared" si="71"/>
        <v>45</v>
      </c>
      <c r="V98" s="29">
        <f t="shared" si="75"/>
        <v>69.109049999999996</v>
      </c>
      <c r="W98" s="27">
        <v>94</v>
      </c>
      <c r="X98" s="27">
        <v>94</v>
      </c>
      <c r="Y98" s="27" t="s">
        <v>34</v>
      </c>
      <c r="Z98" s="27">
        <v>99</v>
      </c>
      <c r="AA98" s="28" t="s">
        <v>42</v>
      </c>
      <c r="AB98" s="28"/>
      <c r="AC98" s="28"/>
      <c r="AD98" s="30"/>
      <c r="IV98" s="3"/>
      <c r="IW98" s="3"/>
      <c r="IX98" s="3"/>
      <c r="IY98" s="3"/>
      <c r="IZ98" s="3"/>
      <c r="JA98" s="3"/>
    </row>
    <row r="99" spans="1:261" ht="15" customHeight="1">
      <c r="A99" s="27" t="s">
        <v>53</v>
      </c>
      <c r="B99" s="28" t="s">
        <v>54</v>
      </c>
      <c r="C99" s="27">
        <v>2024</v>
      </c>
      <c r="D99" s="27" t="s">
        <v>66</v>
      </c>
      <c r="E99" s="27">
        <v>2408110324</v>
      </c>
      <c r="F99" s="27" t="s">
        <v>183</v>
      </c>
      <c r="G99" s="29">
        <v>87</v>
      </c>
      <c r="H99" s="33">
        <v>3.3250000000000002</v>
      </c>
      <c r="I99" s="29">
        <f t="shared" si="53"/>
        <v>90.325000000000003</v>
      </c>
      <c r="J99" s="29">
        <v>70.738</v>
      </c>
      <c r="K99" s="29">
        <v>1</v>
      </c>
      <c r="L99" s="29">
        <f t="shared" si="73"/>
        <v>71.738</v>
      </c>
      <c r="M99" s="29">
        <v>67.2</v>
      </c>
      <c r="N99" s="29">
        <v>0</v>
      </c>
      <c r="O99" s="29">
        <f t="shared" si="74"/>
        <v>67.2</v>
      </c>
      <c r="P99" s="29">
        <v>0</v>
      </c>
      <c r="Q99" s="29">
        <v>0</v>
      </c>
      <c r="R99" s="29">
        <f t="shared" si="70"/>
        <v>0</v>
      </c>
      <c r="S99" s="29">
        <v>45</v>
      </c>
      <c r="T99" s="29">
        <v>0</v>
      </c>
      <c r="U99" s="29">
        <f t="shared" si="71"/>
        <v>45</v>
      </c>
      <c r="V99" s="29">
        <f t="shared" si="75"/>
        <v>68.445999999999998</v>
      </c>
      <c r="W99" s="27">
        <v>95</v>
      </c>
      <c r="X99" s="27">
        <v>92</v>
      </c>
      <c r="Y99" s="27" t="s">
        <v>34</v>
      </c>
      <c r="Z99" s="27">
        <v>99</v>
      </c>
      <c r="AA99" s="28" t="s">
        <v>42</v>
      </c>
      <c r="AB99" s="28"/>
      <c r="AC99" s="28"/>
      <c r="AD99" s="30"/>
      <c r="IV99" s="3"/>
      <c r="IW99" s="3"/>
      <c r="IX99" s="3"/>
      <c r="IY99" s="3"/>
      <c r="IZ99" s="3"/>
      <c r="JA99" s="3"/>
    </row>
    <row r="100" spans="1:261" ht="15" customHeight="1">
      <c r="A100" s="27" t="s">
        <v>53</v>
      </c>
      <c r="B100" s="32" t="s">
        <v>54</v>
      </c>
      <c r="C100" s="27">
        <v>2024</v>
      </c>
      <c r="D100" s="27" t="s">
        <v>55</v>
      </c>
      <c r="E100" s="27">
        <v>2408110168</v>
      </c>
      <c r="F100" s="27" t="s">
        <v>184</v>
      </c>
      <c r="G100" s="29">
        <v>86.914000000000001</v>
      </c>
      <c r="H100" s="29">
        <v>2.75</v>
      </c>
      <c r="I100" s="29">
        <f t="shared" si="53"/>
        <v>89.664000000000001</v>
      </c>
      <c r="J100" s="29">
        <v>66.33</v>
      </c>
      <c r="K100" s="29">
        <v>1.5</v>
      </c>
      <c r="L100" s="29">
        <v>67.83</v>
      </c>
      <c r="M100" s="29">
        <v>86.65</v>
      </c>
      <c r="N100" s="29">
        <v>0</v>
      </c>
      <c r="O100" s="29">
        <v>86.65</v>
      </c>
      <c r="P100" s="29">
        <v>22.8</v>
      </c>
      <c r="Q100" s="29">
        <v>0</v>
      </c>
      <c r="R100" s="29">
        <v>22.8</v>
      </c>
      <c r="S100" s="29">
        <v>45</v>
      </c>
      <c r="T100" s="29">
        <v>0</v>
      </c>
      <c r="U100" s="29">
        <v>45</v>
      </c>
      <c r="V100" s="29">
        <f>I100*10%+L100*75%+O100*5%+R100*5%+U100*5%</f>
        <v>67.561400000000006</v>
      </c>
      <c r="W100" s="27">
        <v>96</v>
      </c>
      <c r="X100" s="27">
        <v>96</v>
      </c>
      <c r="Y100" s="27" t="s">
        <v>34</v>
      </c>
      <c r="Z100" s="27">
        <v>99</v>
      </c>
      <c r="AA100" s="28" t="s">
        <v>42</v>
      </c>
      <c r="AB100" s="28"/>
      <c r="AC100" s="28"/>
      <c r="AD100" s="30"/>
      <c r="IV100" s="3"/>
      <c r="IW100" s="3"/>
      <c r="IX100" s="3"/>
      <c r="IY100" s="3"/>
      <c r="IZ100" s="3"/>
      <c r="JA100" s="3"/>
    </row>
    <row r="101" spans="1:261" ht="15" customHeight="1">
      <c r="A101" s="27" t="s">
        <v>53</v>
      </c>
      <c r="B101" s="28" t="s">
        <v>54</v>
      </c>
      <c r="C101" s="27">
        <v>2024</v>
      </c>
      <c r="D101" s="27" t="s">
        <v>66</v>
      </c>
      <c r="E101" s="27">
        <v>2408110304</v>
      </c>
      <c r="F101" s="27" t="s">
        <v>185</v>
      </c>
      <c r="G101" s="29">
        <v>86.147999999999996</v>
      </c>
      <c r="H101" s="33">
        <v>3.4750000000000001</v>
      </c>
      <c r="I101" s="29">
        <f t="shared" si="53"/>
        <v>89.62299999999999</v>
      </c>
      <c r="J101" s="29">
        <v>64.475999999999999</v>
      </c>
      <c r="K101" s="29">
        <v>1</v>
      </c>
      <c r="L101" s="29">
        <f>K101+J101</f>
        <v>65.475999999999999</v>
      </c>
      <c r="M101" s="29">
        <v>82.1</v>
      </c>
      <c r="N101" s="29">
        <v>0</v>
      </c>
      <c r="O101" s="29">
        <f>N101+M101</f>
        <v>82.1</v>
      </c>
      <c r="P101" s="29">
        <v>34.700000000000003</v>
      </c>
      <c r="Q101" s="29">
        <v>0.5</v>
      </c>
      <c r="R101" s="29">
        <f t="shared" ref="R101:R103" si="76">P101+Q101</f>
        <v>35.200000000000003</v>
      </c>
      <c r="S101" s="29">
        <v>60</v>
      </c>
      <c r="T101" s="29">
        <v>10</v>
      </c>
      <c r="U101" s="29">
        <f t="shared" ref="U101:U103" si="77">S101+T101</f>
        <v>70</v>
      </c>
      <c r="V101" s="29">
        <f>I101*0.1+L101*0.75+O101*0.05+R101*0.05+U101*0.05</f>
        <v>67.434299999999993</v>
      </c>
      <c r="W101" s="27">
        <v>97</v>
      </c>
      <c r="X101" s="27">
        <v>99</v>
      </c>
      <c r="Y101" s="27" t="s">
        <v>34</v>
      </c>
      <c r="Z101" s="27">
        <v>99</v>
      </c>
      <c r="AA101" s="28" t="s">
        <v>42</v>
      </c>
      <c r="AB101" s="28"/>
      <c r="AC101" s="28"/>
      <c r="AD101" s="30"/>
      <c r="IV101" s="3"/>
      <c r="IW101" s="3"/>
      <c r="IX101" s="3"/>
      <c r="IY101" s="3"/>
      <c r="IZ101" s="3"/>
      <c r="JA101" s="3"/>
    </row>
    <row r="102" spans="1:261" ht="15" customHeight="1">
      <c r="A102" s="31" t="s">
        <v>53</v>
      </c>
      <c r="B102" s="32" t="s">
        <v>54</v>
      </c>
      <c r="C102" s="27">
        <v>2024</v>
      </c>
      <c r="D102" s="31" t="s">
        <v>57</v>
      </c>
      <c r="E102" s="31" t="s">
        <v>186</v>
      </c>
      <c r="F102" s="31" t="s">
        <v>187</v>
      </c>
      <c r="G102" s="29">
        <v>87</v>
      </c>
      <c r="H102" s="29">
        <v>2.5</v>
      </c>
      <c r="I102" s="29">
        <f t="shared" si="53"/>
        <v>89.5</v>
      </c>
      <c r="J102" s="29">
        <v>64.56</v>
      </c>
      <c r="K102" s="29">
        <v>0</v>
      </c>
      <c r="L102" s="29">
        <f>J102+K102</f>
        <v>64.56</v>
      </c>
      <c r="M102" s="29">
        <v>62.95</v>
      </c>
      <c r="N102" s="29">
        <v>0</v>
      </c>
      <c r="O102" s="29">
        <f>M102+N102</f>
        <v>62.95</v>
      </c>
      <c r="P102" s="29">
        <v>58.2</v>
      </c>
      <c r="Q102" s="29">
        <v>0</v>
      </c>
      <c r="R102" s="29">
        <f t="shared" si="76"/>
        <v>58.2</v>
      </c>
      <c r="S102" s="29">
        <v>60</v>
      </c>
      <c r="T102" s="29">
        <v>1</v>
      </c>
      <c r="U102" s="29">
        <f t="shared" si="77"/>
        <v>61</v>
      </c>
      <c r="V102" s="29">
        <f>0.05*U102+0.05*R102+0.05*O102+0.75*L102+0.1*I102</f>
        <v>66.477500000000006</v>
      </c>
      <c r="W102" s="27">
        <v>98</v>
      </c>
      <c r="X102" s="27">
        <v>98</v>
      </c>
      <c r="Y102" s="27" t="s">
        <v>34</v>
      </c>
      <c r="Z102" s="27">
        <v>99</v>
      </c>
      <c r="AA102" s="28" t="s">
        <v>42</v>
      </c>
      <c r="AB102" s="28"/>
      <c r="AC102" s="28"/>
      <c r="AD102" s="30"/>
      <c r="IV102" s="3"/>
      <c r="IW102" s="3"/>
      <c r="IX102" s="3"/>
      <c r="IY102" s="3"/>
      <c r="IZ102" s="3"/>
      <c r="JA102" s="3"/>
    </row>
    <row r="103" spans="1:261" ht="15" customHeight="1">
      <c r="A103" s="31" t="s">
        <v>53</v>
      </c>
      <c r="B103" s="32" t="s">
        <v>54</v>
      </c>
      <c r="C103" s="27">
        <v>2024</v>
      </c>
      <c r="D103" s="31" t="s">
        <v>66</v>
      </c>
      <c r="E103" s="31">
        <v>2408110327</v>
      </c>
      <c r="F103" s="31" t="s">
        <v>188</v>
      </c>
      <c r="G103" s="29">
        <v>87</v>
      </c>
      <c r="H103" s="29">
        <v>2.75</v>
      </c>
      <c r="I103" s="29">
        <f t="shared" si="53"/>
        <v>89.75</v>
      </c>
      <c r="J103" s="29">
        <v>64.856999999999999</v>
      </c>
      <c r="K103" s="29">
        <v>0</v>
      </c>
      <c r="L103" s="29">
        <f>K103+J103</f>
        <v>64.856999999999999</v>
      </c>
      <c r="M103" s="29">
        <v>56.75</v>
      </c>
      <c r="N103" s="29">
        <v>0</v>
      </c>
      <c r="O103" s="29">
        <f>N103+M103</f>
        <v>56.75</v>
      </c>
      <c r="P103" s="29">
        <v>0</v>
      </c>
      <c r="Q103" s="29">
        <v>0</v>
      </c>
      <c r="R103" s="29">
        <f t="shared" si="76"/>
        <v>0</v>
      </c>
      <c r="S103" s="29">
        <v>45</v>
      </c>
      <c r="T103" s="29">
        <v>0</v>
      </c>
      <c r="U103" s="29">
        <f t="shared" si="77"/>
        <v>45</v>
      </c>
      <c r="V103" s="29">
        <f>I103*0.1+L103*0.75+O103*0.05+R103*0.05+U103*0.05</f>
        <v>62.705249999999999</v>
      </c>
      <c r="W103" s="27">
        <v>99</v>
      </c>
      <c r="X103" s="27">
        <v>97</v>
      </c>
      <c r="Y103" s="27" t="s">
        <v>34</v>
      </c>
      <c r="Z103" s="27">
        <v>99</v>
      </c>
      <c r="AA103" s="28" t="s">
        <v>42</v>
      </c>
      <c r="AB103" s="28"/>
      <c r="AC103" s="28"/>
      <c r="AD103" s="30"/>
      <c r="IV103" s="3"/>
      <c r="IW103" s="3"/>
      <c r="IX103" s="3"/>
      <c r="IY103" s="3"/>
      <c r="IZ103" s="3"/>
      <c r="JA103" s="3"/>
    </row>
    <row r="104" spans="1:261" ht="15" customHeight="1">
      <c r="A104" s="35"/>
      <c r="B104" s="35"/>
      <c r="C104" s="36"/>
      <c r="D104" s="35"/>
      <c r="E104" s="35"/>
      <c r="F104" s="35"/>
      <c r="G104" s="37"/>
      <c r="H104" s="36"/>
      <c r="I104" s="37"/>
      <c r="J104" s="37"/>
      <c r="K104" s="36"/>
      <c r="L104" s="36"/>
      <c r="M104" s="37"/>
      <c r="N104" s="36"/>
      <c r="O104" s="37"/>
      <c r="P104" s="37"/>
      <c r="Q104" s="37"/>
      <c r="R104" s="37"/>
      <c r="S104" s="37"/>
      <c r="T104" s="36"/>
      <c r="U104" s="37"/>
      <c r="V104" s="38"/>
      <c r="W104" s="38"/>
      <c r="X104" s="35"/>
      <c r="Y104" s="35"/>
      <c r="Z104" s="35"/>
      <c r="AA104" s="36"/>
      <c r="AB104" s="36"/>
      <c r="AC104" s="36"/>
      <c r="AD104" s="36"/>
      <c r="IV104" s="3"/>
      <c r="IW104" s="3"/>
      <c r="IX104" s="3"/>
      <c r="IY104" s="3"/>
      <c r="IZ104" s="3"/>
      <c r="JA104" s="3"/>
    </row>
    <row r="105" spans="1:261" ht="15" customHeight="1">
      <c r="A105" s="13" t="s">
        <v>47</v>
      </c>
      <c r="B105" s="14" t="s">
        <v>48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61" ht="15" customHeight="1">
      <c r="A106" s="15"/>
      <c r="B106" s="16" t="s">
        <v>49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61" ht="15" customHeight="1">
      <c r="A107" s="15"/>
      <c r="B107" s="14" t="s">
        <v>50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61" s="3" customFormat="1" ht="14.1" customHeight="1">
      <c r="A108" s="15"/>
      <c r="B108" s="14" t="s">
        <v>51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61" s="3" customFormat="1" ht="15" customHeight="1">
      <c r="A109" s="17"/>
      <c r="B109" s="16" t="s">
        <v>52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61" ht="15" customHeight="1">
      <c r="C110" s="3"/>
    </row>
    <row r="111" spans="1:261" ht="15" customHeight="1">
      <c r="C111" s="3"/>
    </row>
    <row r="112" spans="1:261" ht="15" customHeight="1">
      <c r="C112" s="3"/>
    </row>
    <row r="113" spans="3:3" ht="15" customHeight="1">
      <c r="C113" s="3"/>
    </row>
    <row r="114" spans="3:3" ht="15" customHeight="1">
      <c r="C114" s="3"/>
    </row>
    <row r="115" spans="3:3" ht="15" customHeight="1">
      <c r="C115" s="3"/>
    </row>
    <row r="116" spans="3:3" ht="15" customHeight="1">
      <c r="C116" s="3"/>
    </row>
    <row r="117" spans="3:3" ht="15" customHeight="1">
      <c r="C117" s="3"/>
    </row>
    <row r="118" spans="3:3" ht="15" customHeight="1">
      <c r="C118" s="3"/>
    </row>
    <row r="119" spans="3:3" ht="15" customHeight="1">
      <c r="C119" s="3"/>
    </row>
  </sheetData>
  <phoneticPr fontId="18" type="noConversion"/>
  <dataValidations count="6">
    <dataValidation type="list" allowBlank="1" showInputMessage="1" showErrorMessage="1" sqref="U1:U3 U105:U65607 AA4:AA104" xr:uid="{00000000-0002-0000-0000-000001000000}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05:V65607 V1:V2 AB104" xr:uid="{00000000-0002-0000-0000-000002000000}">
      <formula1>$CQ$5:$CQ$103</formula1>
    </dataValidation>
    <dataValidation type="list" allowBlank="1" showInputMessage="1" showErrorMessage="1" sqref="W1:W3 W105:W1048576 AC4:AC104" xr:uid="{00000000-0002-0000-0000-000003000000}">
      <formula1>"三好学生,三好学生标兵,优秀学生干部"</formula1>
    </dataValidation>
    <dataValidation type="list" allowBlank="1" showInputMessage="1" showErrorMessage="1" sqref="Y5:Y102 Y104" xr:uid="{00000000-0002-0000-0000-000004000000}">
      <formula1>"是,否"</formula1>
    </dataValidation>
    <dataValidation type="list" allowBlank="1" showInputMessage="1" showErrorMessage="1" sqref="AB5:AB9" xr:uid="{00000000-0002-0000-0000-000005000000}">
      <formula1>"学业进步奖,研究与创新奖,道德风尚奖,文体活动奖,社会工作奖"</formula1>
    </dataValidation>
    <dataValidation type="list" allowBlank="1" showInputMessage="1" showErrorMessage="1" sqref="AB10:AB103" xr:uid="{A137BCD3-DDFB-4EA2-82BF-A9E8B51063B6}">
      <formula1>$CQ$5:$CQ$5</formula1>
    </dataValidation>
  </dataValidations>
  <printOptions horizontalCentered="1" verticalCentered="1"/>
  <pageMargins left="0.25" right="0.25" top="0.75" bottom="0.75" header="0.3" footer="0.3"/>
  <pageSetup paperSize="9" scale="81" fitToHeight="0" orientation="landscape" r:id="rId1"/>
  <headerFooter scaleWithDoc="0" alignWithMargins="0"/>
  <ignoredErrors>
    <ignoredError sqref="AA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专业年级</vt:lpstr>
      <vt:lpstr>专业年级!Print_Area</vt:lpstr>
      <vt:lpstr>专业年级!Print_Titles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佳鹏 陆</cp:lastModifiedBy>
  <cp:revision>1</cp:revision>
  <cp:lastPrinted>2025-09-21T02:49:22Z</cp:lastPrinted>
  <dcterms:created xsi:type="dcterms:W3CDTF">1996-12-17T01:32:00Z</dcterms:created>
  <dcterms:modified xsi:type="dcterms:W3CDTF">2025-09-21T02:50:12Z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0373C0B10A4C4676B380714FAC8EFAEA_13</vt:lpwstr>
  </property>
</Properties>
</file>